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hared\ALI Third Party\FNCCEC ILC CALL 2026-2028 (ACTIVITIES &amp; OGPF)\DOC 5.  Budget Template Annex E\"/>
    </mc:Choice>
  </mc:AlternateContent>
  <xr:revisionPtr revIDLastSave="0" documentId="13_ncr:1_{717F2096-5EDB-4351-9870-0CF3C88E7739}" xr6:coauthVersionLast="47" xr6:coauthVersionMax="47" xr10:uidLastSave="{00000000-0000-0000-0000-000000000000}"/>
  <bookViews>
    <workbookView xWindow="-38520" yWindow="-3630" windowWidth="38640" windowHeight="21120" xr2:uid="{00000000-000D-0000-FFFF-FFFF00000000}"/>
  </bookViews>
  <sheets>
    <sheet name="Instructions" sheetId="15" r:id="rId1"/>
    <sheet name="Eligible Expenses" sheetId="11" r:id="rId2"/>
    <sheet name="Ineligible Expenses" sheetId="26" r:id="rId3"/>
    <sheet name="Example of Budget" sheetId="27" r:id="rId4"/>
    <sheet name="MULTI-YEAR 2026-2027" sheetId="37" r:id="rId5"/>
    <sheet name="MULTI-YEAR 2027-2028" sheetId="38" r:id="rId6"/>
    <sheet name="OPF 2026-2027" sheetId="36" r:id="rId7"/>
    <sheet name="OPF 2027-2028" sheetId="40" r:id="rId8"/>
    <sheet name="Sheet1" sheetId="41" r:id="rId9"/>
    <sheet name="Sheet2" sheetId="42" r:id="rId10"/>
    <sheet name="Departmental use only" sheetId="2" state="hidden" r:id="rId11"/>
  </sheets>
  <externalReferences>
    <externalReference r:id="rId12"/>
    <externalReference r:id="rId13"/>
    <externalReference r:id="rId14"/>
  </externalReferences>
  <definedNames>
    <definedName name="Administration" localSheetId="3">'[1]Departmental use only'!#REF!</definedName>
    <definedName name="Administration" localSheetId="2">'Departmental use only'!#REF!</definedName>
    <definedName name="Administration" localSheetId="4">'Departmental use only'!#REF!</definedName>
    <definedName name="Administration" localSheetId="5">'Departmental use only'!#REF!</definedName>
    <definedName name="Administration" localSheetId="6">'Departmental use only'!#REF!</definedName>
    <definedName name="Administration" localSheetId="7">'Departmental use only'!#REF!</definedName>
    <definedName name="Administration">'Departmental use only'!#REF!</definedName>
    <definedName name="Administration_Expenses" localSheetId="3">'[1]Departmental use only'!#REF!</definedName>
    <definedName name="Administration_Expenses" localSheetId="2">'Departmental use only'!#REF!</definedName>
    <definedName name="Administration_Expenses" localSheetId="4">'Departmental use only'!#REF!</definedName>
    <definedName name="Administration_Expenses" localSheetId="5">'Departmental use only'!#REF!</definedName>
    <definedName name="Administration_Expenses" localSheetId="6">'Departmental use only'!#REF!</definedName>
    <definedName name="Administration_Expenses" localSheetId="7">'Departmental use only'!#REF!</definedName>
    <definedName name="Administration_Expenses">'Departmental use only'!#REF!</definedName>
    <definedName name="Categories" localSheetId="1">'[2]Departmental use'!$A$5:$A$6</definedName>
    <definedName name="Categories" localSheetId="3">'[1]Departmental use only'!#REF!</definedName>
    <definedName name="Categories" localSheetId="2">'[2]Departmental use'!$A$5:$A$6</definedName>
    <definedName name="Categories" localSheetId="4">'Departmental use only'!#REF!</definedName>
    <definedName name="Categories" localSheetId="5">'Departmental use only'!#REF!</definedName>
    <definedName name="Categories" localSheetId="6">'Departmental use only'!#REF!</definedName>
    <definedName name="Categories" localSheetId="7">'Departmental use only'!#REF!</definedName>
    <definedName name="Categories">'Departmental use only'!#REF!</definedName>
    <definedName name="Category" localSheetId="1">'[2]Departmental use'!$A$2:$A$9</definedName>
    <definedName name="Category" localSheetId="3">'[1]Departmental use only'!#REF!</definedName>
    <definedName name="Category" localSheetId="2">'[2]Departmental use'!$A$2:$A$9</definedName>
    <definedName name="Category" localSheetId="4">'Departmental use only'!#REF!</definedName>
    <definedName name="Category" localSheetId="5">'Departmental use only'!#REF!</definedName>
    <definedName name="Category" localSheetId="6">'Departmental use only'!#REF!</definedName>
    <definedName name="Category" localSheetId="7">'Departmental use only'!#REF!</definedName>
    <definedName name="Category">'Departmental use only'!#REF!</definedName>
    <definedName name="Consultant_Professional_Fees">'Departmental use only'!$C$1:$C$4</definedName>
    <definedName name="ConsultantProfessionalFees" localSheetId="3">'[1]Departmental use only'!#REF!</definedName>
    <definedName name="ConsultantProfessionalFees" localSheetId="2">'Departmental use only'!#REF!</definedName>
    <definedName name="ConsultantProfessionalFees" localSheetId="4">'Departmental use only'!#REF!</definedName>
    <definedName name="ConsultantProfessionalFees" localSheetId="5">'Departmental use only'!#REF!</definedName>
    <definedName name="ConsultantProfessionalFees" localSheetId="6">'Departmental use only'!#REF!</definedName>
    <definedName name="ConsultantProfessionalFees" localSheetId="7">'Departmental use only'!#REF!</definedName>
    <definedName name="ConsultantProfessionalFees">'Departmental use only'!#REF!</definedName>
    <definedName name="Equipment_Expenses" localSheetId="3">'[1]Departmental use only'!#REF!</definedName>
    <definedName name="Equipment_Expenses" localSheetId="2">'Departmental use only'!#REF!</definedName>
    <definedName name="Equipment_Expenses" localSheetId="4">'Departmental use only'!#REF!</definedName>
    <definedName name="Equipment_Expenses" localSheetId="5">'Departmental use only'!#REF!</definedName>
    <definedName name="Equipment_Expenses" localSheetId="6">'Departmental use only'!#REF!</definedName>
    <definedName name="Equipment_Expenses" localSheetId="7">'Departmental use only'!#REF!</definedName>
    <definedName name="Equipment_Expenses">'Departmental use only'!#REF!</definedName>
    <definedName name="EquipmentExpenses" localSheetId="3">'[1]Departmental use only'!#REF!</definedName>
    <definedName name="EquipmentExpenses" localSheetId="2">'Departmental use only'!#REF!</definedName>
    <definedName name="EquipmentExpenses" localSheetId="4">'Departmental use only'!#REF!</definedName>
    <definedName name="EquipmentExpenses" localSheetId="5">'Departmental use only'!#REF!</definedName>
    <definedName name="EquipmentExpenses" localSheetId="6">'Departmental use only'!#REF!</definedName>
    <definedName name="EquipmentExpenses" localSheetId="7">'Departmental use only'!#REF!</definedName>
    <definedName name="EquipmentExpenses">'Departmental use only'!#REF!</definedName>
    <definedName name="Event_Venues" localSheetId="3">'[1]Departmental use only'!#REF!</definedName>
    <definedName name="Event_Venues" localSheetId="2">'Departmental use only'!#REF!</definedName>
    <definedName name="Event_Venues" localSheetId="4">'Departmental use only'!#REF!</definedName>
    <definedName name="Event_Venues" localSheetId="5">'Departmental use only'!#REF!</definedName>
    <definedName name="Event_Venues" localSheetId="6">'Departmental use only'!#REF!</definedName>
    <definedName name="Event_Venues" localSheetId="7">'Departmental use only'!#REF!</definedName>
    <definedName name="Event_Venues">'Departmental use only'!#REF!</definedName>
    <definedName name="EventVenues" localSheetId="3">'[1]Departmental use only'!#REF!</definedName>
    <definedName name="EventVenues" localSheetId="2">'Departmental use only'!#REF!</definedName>
    <definedName name="EventVenues" localSheetId="4">'Departmental use only'!#REF!</definedName>
    <definedName name="EventVenues" localSheetId="5">'Departmental use only'!#REF!</definedName>
    <definedName name="EventVenues" localSheetId="6">'Departmental use only'!#REF!</definedName>
    <definedName name="EventVenues" localSheetId="7">'Departmental use only'!#REF!</definedName>
    <definedName name="EventVenues">'Departmental use only'!#REF!</definedName>
    <definedName name="Hospitality" localSheetId="3">'[1]Departmental use only'!#REF!</definedName>
    <definedName name="Hospitality" localSheetId="2">'Departmental use only'!#REF!</definedName>
    <definedName name="Hospitality" localSheetId="4">'Departmental use only'!#REF!</definedName>
    <definedName name="Hospitality" localSheetId="5">'Departmental use only'!#REF!</definedName>
    <definedName name="Hospitality" localSheetId="6">'Departmental use only'!#REF!</definedName>
    <definedName name="Hospitality" localSheetId="7">'Departmental use only'!#REF!</definedName>
    <definedName name="Hospitality">'Departmental use only'!#REF!</definedName>
    <definedName name="Items" localSheetId="1">'[2]Departmental use'!$A$14:$A$22</definedName>
    <definedName name="Items" localSheetId="2">'[2]Departmental use'!$A$14:$A$22</definedName>
    <definedName name="Items">'Departmental use only'!$A$5:$A$13</definedName>
    <definedName name="List">[3]Sheet2!$A$5:$A$14</definedName>
    <definedName name="Menu">[3]Sheet3!$A$3:$A$11</definedName>
    <definedName name="Other_Project_Expenses" localSheetId="3">'[1]Departmental use only'!#REF!</definedName>
    <definedName name="Other_Project_Expenses" localSheetId="2">'Departmental use only'!#REF!</definedName>
    <definedName name="Other_Project_Expenses" localSheetId="4">'Departmental use only'!#REF!</definedName>
    <definedName name="Other_Project_Expenses" localSheetId="5">'Departmental use only'!#REF!</definedName>
    <definedName name="Other_Project_Expenses" localSheetId="6">'Departmental use only'!#REF!</definedName>
    <definedName name="Other_Project_Expenses" localSheetId="7">'Departmental use only'!#REF!</definedName>
    <definedName name="Other_Project_Expenses">'Departmental use only'!#REF!</definedName>
    <definedName name="OtherProjectExpenses" localSheetId="3">'[1]Departmental use only'!#REF!</definedName>
    <definedName name="OtherProjectExpenses" localSheetId="2">'Departmental use only'!#REF!</definedName>
    <definedName name="OtherProjectExpenses" localSheetId="4">'Departmental use only'!#REF!</definedName>
    <definedName name="OtherProjectExpenses" localSheetId="5">'Departmental use only'!#REF!</definedName>
    <definedName name="OtherProjectExpenses" localSheetId="6">'Departmental use only'!#REF!</definedName>
    <definedName name="OtherProjectExpenses" localSheetId="7">'Departmental use only'!#REF!</definedName>
    <definedName name="OtherProjectExpenses">'Departmental use only'!#REF!</definedName>
    <definedName name="_xlnm.Print_Area" localSheetId="1">'Eligible Expenses'!$A$1:$C$49</definedName>
    <definedName name="_xlnm.Print_Area" localSheetId="3">'Example of Budget'!$A$1:$L$153</definedName>
    <definedName name="_xlnm.Print_Area" localSheetId="2">'Ineligible Expenses'!$A$1:$C$1</definedName>
    <definedName name="_xlnm.Print_Area" localSheetId="4">'MULTI-YEAR 2026-2027'!$A$1:$L$155</definedName>
    <definedName name="_xlnm.Print_Area" localSheetId="5">'MULTI-YEAR 2027-2028'!$A$1:$L$155</definedName>
    <definedName name="_xlnm.Print_Area" localSheetId="6">'OPF 2026-2027'!$A$1:$L$155</definedName>
    <definedName name="_xlnm.Print_Area" localSheetId="7">'OPF 2027-2028'!$A$1:$L$155</definedName>
    <definedName name="_xlnm.Print_Titles" localSheetId="1">'Eligible Expenses'!#REF!</definedName>
    <definedName name="_xlnm.Print_Titles" localSheetId="2">'Ineligible Expenses'!#REF!</definedName>
    <definedName name="Promotion_Communication" localSheetId="3">'[1]Departmental use only'!#REF!</definedName>
    <definedName name="Promotion_Communication" localSheetId="2">'Departmental use only'!#REF!</definedName>
    <definedName name="Promotion_Communication" localSheetId="4">'Departmental use only'!#REF!</definedName>
    <definedName name="Promotion_Communication" localSheetId="5">'Departmental use only'!#REF!</definedName>
    <definedName name="Promotion_Communication" localSheetId="6">'Departmental use only'!#REF!</definedName>
    <definedName name="Promotion_Communication" localSheetId="7">'Departmental use only'!#REF!</definedName>
    <definedName name="Promotion_Communication">'Departmental use only'!#REF!</definedName>
    <definedName name="PromotionCommunication" localSheetId="3">'[1]Departmental use only'!#REF!</definedName>
    <definedName name="PromotionCommunication" localSheetId="2">'Departmental use only'!#REF!</definedName>
    <definedName name="PromotionCommunication" localSheetId="4">'Departmental use only'!#REF!</definedName>
    <definedName name="PromotionCommunication" localSheetId="5">'Departmental use only'!#REF!</definedName>
    <definedName name="PromotionCommunication" localSheetId="6">'Departmental use only'!#REF!</definedName>
    <definedName name="PromotionCommunication" localSheetId="7">'Departmental use only'!#REF!</definedName>
    <definedName name="PromotionCommunication">'Departmental use only'!#REF!</definedName>
    <definedName name="Travel" localSheetId="3">'[1]Departmental use only'!#REF!</definedName>
    <definedName name="Travel" localSheetId="2">'Departmental use only'!#REF!</definedName>
    <definedName name="Travel" localSheetId="4">'Departmental use only'!#REF!</definedName>
    <definedName name="Travel" localSheetId="5">'Departmental use only'!#REF!</definedName>
    <definedName name="Travel" localSheetId="6">'Departmental use only'!#REF!</definedName>
    <definedName name="Travel" localSheetId="7">'Departmental use only'!#REF!</definedName>
    <definedName name="Travel">'Departmental use only'!#REF!</definedName>
    <definedName name="Z_DE36044B_CF15_4DA9_9016_A38C3E59BC47_.wvu.PrintArea" localSheetId="1" hidden="1">'Eligible Expenses'!$A$1:$B$49</definedName>
    <definedName name="Z_DE36044B_CF15_4DA9_9016_A38C3E59BC47_.wvu.PrintArea" localSheetId="2" hidden="1">'Ineligible Expenses'!$A$1:$B$1</definedName>
    <definedName name="Z_DE36044B_CF15_4DA9_9016_A38C3E59BC47_.wvu.PrintTitles" localSheetId="1" hidden="1">'Eligible Expenses'!#REF!</definedName>
    <definedName name="Z_DE36044B_CF15_4DA9_9016_A38C3E59BC47_.wvu.PrintTitles" localSheetId="2" hidden="1">'Ineligible Expenses'!#REF!</definedName>
    <definedName name="Z_DE36044B_CF15_4DA9_9016_A38C3E59BC47_.wvu.Rows" localSheetId="1" hidden="1">'Eligible Expenses'!#REF!,'Eligible Expenses'!#REF!,'Eligible Expenses'!#REF!,'Eligible Expenses'!#REF!,'Eligible Expenses'!#REF!</definedName>
    <definedName name="Z_DE36044B_CF15_4DA9_9016_A38C3E59BC47_.wvu.Rows" localSheetId="2" hidden="1">'Ineligible Expenses'!#REF!,'Ineligible Expenses'!#REF!,'Ineligible Expenses'!#REF!,'Ineligible Expenses'!#REF!,'Ineligible Expenses'!#REF!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5" i="40" l="1"/>
  <c r="D161" i="40" s="1"/>
  <c r="H155" i="40"/>
  <c r="G155" i="40"/>
  <c r="F155" i="40"/>
  <c r="E155" i="40"/>
  <c r="D155" i="40"/>
  <c r="C155" i="40"/>
  <c r="B155" i="40"/>
  <c r="K155" i="40" s="1"/>
  <c r="I154" i="40"/>
  <c r="D160" i="40" s="1"/>
  <c r="H154" i="40"/>
  <c r="G154" i="40"/>
  <c r="F154" i="40"/>
  <c r="E154" i="40"/>
  <c r="D154" i="40"/>
  <c r="C154" i="40"/>
  <c r="B154" i="40"/>
  <c r="K154" i="40" s="1"/>
  <c r="I153" i="40"/>
  <c r="H153" i="40"/>
  <c r="G153" i="40"/>
  <c r="F153" i="40"/>
  <c r="E153" i="40"/>
  <c r="D153" i="40"/>
  <c r="C153" i="40"/>
  <c r="B153" i="40"/>
  <c r="K153" i="40" s="1"/>
  <c r="I152" i="40"/>
  <c r="D159" i="40" s="1"/>
  <c r="H152" i="40"/>
  <c r="G152" i="40"/>
  <c r="F152" i="40"/>
  <c r="E152" i="40"/>
  <c r="D152" i="40"/>
  <c r="C152" i="40"/>
  <c r="B152" i="40"/>
  <c r="J147" i="40"/>
  <c r="I147" i="40"/>
  <c r="H147" i="40"/>
  <c r="F147" i="40"/>
  <c r="E147" i="40"/>
  <c r="D147" i="40"/>
  <c r="K146" i="40"/>
  <c r="G146" i="40"/>
  <c r="K145" i="40"/>
  <c r="G145" i="40"/>
  <c r="K144" i="40"/>
  <c r="G144" i="40"/>
  <c r="K143" i="40"/>
  <c r="G143" i="40"/>
  <c r="K142" i="40"/>
  <c r="G142" i="40"/>
  <c r="K141" i="40"/>
  <c r="G141" i="40"/>
  <c r="K140" i="40"/>
  <c r="G140" i="40"/>
  <c r="K139" i="40"/>
  <c r="G139" i="40"/>
  <c r="K138" i="40"/>
  <c r="G138" i="40"/>
  <c r="K137" i="40"/>
  <c r="K147" i="40" s="1"/>
  <c r="G137" i="40"/>
  <c r="G147" i="40" s="1"/>
  <c r="J134" i="40"/>
  <c r="J148" i="40" s="1"/>
  <c r="B161" i="40" s="1"/>
  <c r="I134" i="40"/>
  <c r="I148" i="40" s="1"/>
  <c r="H134" i="40"/>
  <c r="H148" i="40" s="1"/>
  <c r="F134" i="40"/>
  <c r="F148" i="40" s="1"/>
  <c r="E134" i="40"/>
  <c r="E148" i="40" s="1"/>
  <c r="B13" i="40" s="1"/>
  <c r="D134" i="40"/>
  <c r="D148" i="40" s="1"/>
  <c r="B12" i="40" s="1"/>
  <c r="K133" i="40"/>
  <c r="G133" i="40"/>
  <c r="K132" i="40"/>
  <c r="G132" i="40"/>
  <c r="K131" i="40"/>
  <c r="G131" i="40"/>
  <c r="K130" i="40"/>
  <c r="G130" i="40"/>
  <c r="K129" i="40"/>
  <c r="G129" i="40"/>
  <c r="K128" i="40"/>
  <c r="G128" i="40"/>
  <c r="K127" i="40"/>
  <c r="G127" i="40"/>
  <c r="K126" i="40"/>
  <c r="G126" i="40"/>
  <c r="K125" i="40"/>
  <c r="K134" i="40" s="1"/>
  <c r="G125" i="40"/>
  <c r="G134" i="40" s="1"/>
  <c r="K124" i="40"/>
  <c r="G124" i="40"/>
  <c r="J121" i="40"/>
  <c r="I121" i="40"/>
  <c r="H121" i="40"/>
  <c r="F121" i="40"/>
  <c r="E121" i="40"/>
  <c r="D121" i="40"/>
  <c r="K120" i="40"/>
  <c r="G120" i="40"/>
  <c r="K119" i="40"/>
  <c r="G119" i="40"/>
  <c r="K118" i="40"/>
  <c r="G118" i="40"/>
  <c r="K117" i="40"/>
  <c r="G117" i="40"/>
  <c r="K116" i="40"/>
  <c r="G116" i="40"/>
  <c r="K115" i="40"/>
  <c r="G115" i="40"/>
  <c r="K114" i="40"/>
  <c r="G114" i="40"/>
  <c r="K113" i="40"/>
  <c r="G113" i="40"/>
  <c r="K112" i="40"/>
  <c r="G112" i="40"/>
  <c r="K111" i="40"/>
  <c r="K121" i="40" s="1"/>
  <c r="G111" i="40"/>
  <c r="G121" i="40" s="1"/>
  <c r="J108" i="40"/>
  <c r="I108" i="40"/>
  <c r="H108" i="40"/>
  <c r="F108" i="40"/>
  <c r="E108" i="40"/>
  <c r="D108" i="40"/>
  <c r="K107" i="40"/>
  <c r="G107" i="40"/>
  <c r="K106" i="40"/>
  <c r="G106" i="40"/>
  <c r="K105" i="40"/>
  <c r="G105" i="40"/>
  <c r="K104" i="40"/>
  <c r="G104" i="40"/>
  <c r="K103" i="40"/>
  <c r="G103" i="40"/>
  <c r="K102" i="40"/>
  <c r="G102" i="40"/>
  <c r="K101" i="40"/>
  <c r="G101" i="40"/>
  <c r="K100" i="40"/>
  <c r="G100" i="40"/>
  <c r="K99" i="40"/>
  <c r="G99" i="40"/>
  <c r="K98" i="40"/>
  <c r="K108" i="40" s="1"/>
  <c r="G98" i="40"/>
  <c r="G108" i="40" s="1"/>
  <c r="J95" i="40"/>
  <c r="I95" i="40"/>
  <c r="H95" i="40"/>
  <c r="F95" i="40"/>
  <c r="E95" i="40"/>
  <c r="D95" i="40"/>
  <c r="K94" i="40"/>
  <c r="G94" i="40"/>
  <c r="K93" i="40"/>
  <c r="G93" i="40"/>
  <c r="K92" i="40"/>
  <c r="G92" i="40"/>
  <c r="K91" i="40"/>
  <c r="G91" i="40"/>
  <c r="K90" i="40"/>
  <c r="G90" i="40"/>
  <c r="K89" i="40"/>
  <c r="G89" i="40"/>
  <c r="K88" i="40"/>
  <c r="G88" i="40"/>
  <c r="K87" i="40"/>
  <c r="G87" i="40"/>
  <c r="K86" i="40"/>
  <c r="G86" i="40"/>
  <c r="K85" i="40"/>
  <c r="K95" i="40" s="1"/>
  <c r="G85" i="40"/>
  <c r="G95" i="40" s="1"/>
  <c r="J82" i="40"/>
  <c r="I82" i="40"/>
  <c r="H82" i="40"/>
  <c r="F82" i="40"/>
  <c r="E82" i="40"/>
  <c r="D82" i="40"/>
  <c r="K81" i="40"/>
  <c r="G81" i="40"/>
  <c r="K80" i="40"/>
  <c r="G80" i="40"/>
  <c r="K79" i="40"/>
  <c r="G79" i="40"/>
  <c r="K78" i="40"/>
  <c r="G78" i="40"/>
  <c r="K77" i="40"/>
  <c r="G77" i="40"/>
  <c r="K76" i="40"/>
  <c r="G76" i="40"/>
  <c r="K75" i="40"/>
  <c r="G75" i="40"/>
  <c r="K74" i="40"/>
  <c r="K82" i="40" s="1"/>
  <c r="G74" i="40"/>
  <c r="G82" i="40" s="1"/>
  <c r="K73" i="40"/>
  <c r="G73" i="40"/>
  <c r="K72" i="40"/>
  <c r="G72" i="40"/>
  <c r="J69" i="40"/>
  <c r="I69" i="40"/>
  <c r="H69" i="40"/>
  <c r="F69" i="40"/>
  <c r="E69" i="40"/>
  <c r="D69" i="40"/>
  <c r="K68" i="40"/>
  <c r="G68" i="40"/>
  <c r="K67" i="40"/>
  <c r="G67" i="40"/>
  <c r="K66" i="40"/>
  <c r="G66" i="40"/>
  <c r="K65" i="40"/>
  <c r="G65" i="40"/>
  <c r="K64" i="40"/>
  <c r="G64" i="40"/>
  <c r="K63" i="40"/>
  <c r="G63" i="40"/>
  <c r="K62" i="40"/>
  <c r="G62" i="40"/>
  <c r="K61" i="40"/>
  <c r="G61" i="40"/>
  <c r="K60" i="40"/>
  <c r="G60" i="40"/>
  <c r="K59" i="40"/>
  <c r="K69" i="40" s="1"/>
  <c r="G59" i="40"/>
  <c r="G69" i="40" s="1"/>
  <c r="J56" i="40"/>
  <c r="I56" i="40"/>
  <c r="H56" i="40"/>
  <c r="F56" i="40"/>
  <c r="E56" i="40"/>
  <c r="D56" i="40"/>
  <c r="K55" i="40"/>
  <c r="G55" i="40"/>
  <c r="K54" i="40"/>
  <c r="G54" i="40"/>
  <c r="K53" i="40"/>
  <c r="G53" i="40"/>
  <c r="K52" i="40"/>
  <c r="G52" i="40"/>
  <c r="K51" i="40"/>
  <c r="G51" i="40"/>
  <c r="K50" i="40"/>
  <c r="G50" i="40"/>
  <c r="K49" i="40"/>
  <c r="G49" i="40"/>
  <c r="K48" i="40"/>
  <c r="G48" i="40"/>
  <c r="K47" i="40"/>
  <c r="G47" i="40"/>
  <c r="K46" i="40"/>
  <c r="K56" i="40" s="1"/>
  <c r="G46" i="40"/>
  <c r="G56" i="40" s="1"/>
  <c r="J43" i="40"/>
  <c r="I43" i="40"/>
  <c r="H43" i="40"/>
  <c r="F43" i="40"/>
  <c r="E43" i="40"/>
  <c r="D43" i="40"/>
  <c r="K42" i="40"/>
  <c r="G42" i="40"/>
  <c r="K41" i="40"/>
  <c r="G41" i="40"/>
  <c r="K40" i="40"/>
  <c r="G40" i="40"/>
  <c r="K39" i="40"/>
  <c r="G39" i="40"/>
  <c r="K38" i="40"/>
  <c r="G38" i="40"/>
  <c r="K37" i="40"/>
  <c r="G37" i="40"/>
  <c r="K36" i="40"/>
  <c r="G36" i="40"/>
  <c r="K35" i="40"/>
  <c r="G35" i="40"/>
  <c r="K34" i="40"/>
  <c r="G34" i="40"/>
  <c r="K33" i="40"/>
  <c r="K43" i="40" s="1"/>
  <c r="G33" i="40"/>
  <c r="G43" i="40" s="1"/>
  <c r="J30" i="40"/>
  <c r="I30" i="40"/>
  <c r="H30" i="40"/>
  <c r="F30" i="40"/>
  <c r="E30" i="40"/>
  <c r="D30" i="40"/>
  <c r="B160" i="40" s="1"/>
  <c r="K29" i="40"/>
  <c r="G29" i="40"/>
  <c r="K28" i="40"/>
  <c r="G28" i="40"/>
  <c r="K27" i="40"/>
  <c r="G27" i="40"/>
  <c r="K26" i="40"/>
  <c r="G26" i="40"/>
  <c r="K25" i="40"/>
  <c r="G25" i="40"/>
  <c r="K24" i="40"/>
  <c r="G24" i="40"/>
  <c r="K23" i="40"/>
  <c r="K30" i="40" s="1"/>
  <c r="K148" i="40" s="1"/>
  <c r="G23" i="40"/>
  <c r="G30" i="40" s="1"/>
  <c r="K22" i="40"/>
  <c r="G22" i="40"/>
  <c r="K21" i="40"/>
  <c r="G21" i="40"/>
  <c r="K20" i="40"/>
  <c r="G20" i="40"/>
  <c r="I155" i="38"/>
  <c r="D161" i="38" s="1"/>
  <c r="H155" i="38"/>
  <c r="G155" i="38"/>
  <c r="F155" i="38"/>
  <c r="E155" i="38"/>
  <c r="D155" i="38"/>
  <c r="C155" i="38"/>
  <c r="B155" i="38"/>
  <c r="K155" i="38" s="1"/>
  <c r="I154" i="38"/>
  <c r="D160" i="38" s="1"/>
  <c r="H154" i="38"/>
  <c r="G154" i="38"/>
  <c r="F154" i="38"/>
  <c r="E154" i="38"/>
  <c r="D154" i="38"/>
  <c r="C154" i="38"/>
  <c r="B154" i="38"/>
  <c r="K154" i="38" s="1"/>
  <c r="I153" i="38"/>
  <c r="H153" i="38"/>
  <c r="G153" i="38"/>
  <c r="F153" i="38"/>
  <c r="E153" i="38"/>
  <c r="D153" i="38"/>
  <c r="C153" i="38"/>
  <c r="B153" i="38"/>
  <c r="K153" i="38" s="1"/>
  <c r="I152" i="38"/>
  <c r="D159" i="38" s="1"/>
  <c r="H152" i="38"/>
  <c r="G152" i="38"/>
  <c r="F152" i="38"/>
  <c r="E152" i="38"/>
  <c r="D152" i="38"/>
  <c r="C152" i="38"/>
  <c r="B152" i="38"/>
  <c r="J147" i="38"/>
  <c r="I147" i="38"/>
  <c r="H147" i="38"/>
  <c r="F147" i="38"/>
  <c r="E147" i="38"/>
  <c r="D147" i="38"/>
  <c r="K146" i="38"/>
  <c r="G146" i="38"/>
  <c r="K145" i="38"/>
  <c r="G145" i="38"/>
  <c r="K144" i="38"/>
  <c r="G144" i="38"/>
  <c r="K143" i="38"/>
  <c r="G143" i="38"/>
  <c r="K142" i="38"/>
  <c r="G142" i="38"/>
  <c r="K141" i="38"/>
  <c r="G141" i="38"/>
  <c r="K140" i="38"/>
  <c r="G140" i="38"/>
  <c r="K139" i="38"/>
  <c r="G139" i="38"/>
  <c r="K138" i="38"/>
  <c r="G138" i="38"/>
  <c r="K137" i="38"/>
  <c r="K147" i="38" s="1"/>
  <c r="G137" i="38"/>
  <c r="G147" i="38" s="1"/>
  <c r="J134" i="38"/>
  <c r="I134" i="38"/>
  <c r="H134" i="38"/>
  <c r="F134" i="38"/>
  <c r="E134" i="38"/>
  <c r="D134" i="38"/>
  <c r="K133" i="38"/>
  <c r="G133" i="38"/>
  <c r="K132" i="38"/>
  <c r="G132" i="38"/>
  <c r="K131" i="38"/>
  <c r="G131" i="38"/>
  <c r="K130" i="38"/>
  <c r="G130" i="38"/>
  <c r="K129" i="38"/>
  <c r="G129" i="38"/>
  <c r="K128" i="38"/>
  <c r="G128" i="38"/>
  <c r="K127" i="38"/>
  <c r="G127" i="38"/>
  <c r="K126" i="38"/>
  <c r="G126" i="38"/>
  <c r="K125" i="38"/>
  <c r="G125" i="38"/>
  <c r="K124" i="38"/>
  <c r="K134" i="38" s="1"/>
  <c r="G124" i="38"/>
  <c r="G134" i="38" s="1"/>
  <c r="J121" i="38"/>
  <c r="I121" i="38"/>
  <c r="H121" i="38"/>
  <c r="F121" i="38"/>
  <c r="E121" i="38"/>
  <c r="D121" i="38"/>
  <c r="K120" i="38"/>
  <c r="G120" i="38"/>
  <c r="K119" i="38"/>
  <c r="G119" i="38"/>
  <c r="K118" i="38"/>
  <c r="G118" i="38"/>
  <c r="K117" i="38"/>
  <c r="G117" i="38"/>
  <c r="K116" i="38"/>
  <c r="G116" i="38"/>
  <c r="K115" i="38"/>
  <c r="G115" i="38"/>
  <c r="K114" i="38"/>
  <c r="G114" i="38"/>
  <c r="K113" i="38"/>
  <c r="G113" i="38"/>
  <c r="K112" i="38"/>
  <c r="G112" i="38"/>
  <c r="K111" i="38"/>
  <c r="K121" i="38" s="1"/>
  <c r="G111" i="38"/>
  <c r="G121" i="38" s="1"/>
  <c r="J108" i="38"/>
  <c r="I108" i="38"/>
  <c r="H108" i="38"/>
  <c r="F108" i="38"/>
  <c r="E108" i="38"/>
  <c r="D108" i="38"/>
  <c r="K107" i="38"/>
  <c r="G107" i="38"/>
  <c r="K106" i="38"/>
  <c r="G106" i="38"/>
  <c r="K105" i="38"/>
  <c r="G105" i="38"/>
  <c r="K104" i="38"/>
  <c r="G104" i="38"/>
  <c r="K103" i="38"/>
  <c r="G103" i="38"/>
  <c r="K102" i="38"/>
  <c r="G102" i="38"/>
  <c r="K101" i="38"/>
  <c r="G101" i="38"/>
  <c r="K100" i="38"/>
  <c r="G100" i="38"/>
  <c r="K99" i="38"/>
  <c r="G99" i="38"/>
  <c r="K98" i="38"/>
  <c r="K108" i="38" s="1"/>
  <c r="G98" i="38"/>
  <c r="G108" i="38" s="1"/>
  <c r="J95" i="38"/>
  <c r="I95" i="38"/>
  <c r="H95" i="38"/>
  <c r="F95" i="38"/>
  <c r="E95" i="38"/>
  <c r="D95" i="38"/>
  <c r="K94" i="38"/>
  <c r="G94" i="38"/>
  <c r="K93" i="38"/>
  <c r="G93" i="38"/>
  <c r="K92" i="38"/>
  <c r="G92" i="38"/>
  <c r="K91" i="38"/>
  <c r="G91" i="38"/>
  <c r="K90" i="38"/>
  <c r="G90" i="38"/>
  <c r="K89" i="38"/>
  <c r="G89" i="38"/>
  <c r="K88" i="38"/>
  <c r="G88" i="38"/>
  <c r="K87" i="38"/>
  <c r="G87" i="38"/>
  <c r="K86" i="38"/>
  <c r="G86" i="38"/>
  <c r="K85" i="38"/>
  <c r="K95" i="38" s="1"/>
  <c r="G85" i="38"/>
  <c r="G95" i="38" s="1"/>
  <c r="J82" i="38"/>
  <c r="I82" i="38"/>
  <c r="H82" i="38"/>
  <c r="F82" i="38"/>
  <c r="E82" i="38"/>
  <c r="D82" i="38"/>
  <c r="K81" i="38"/>
  <c r="G81" i="38"/>
  <c r="K80" i="38"/>
  <c r="G80" i="38"/>
  <c r="K79" i="38"/>
  <c r="G79" i="38"/>
  <c r="K78" i="38"/>
  <c r="G78" i="38"/>
  <c r="K77" i="38"/>
  <c r="G77" i="38"/>
  <c r="K76" i="38"/>
  <c r="G76" i="38"/>
  <c r="K75" i="38"/>
  <c r="G75" i="38"/>
  <c r="K74" i="38"/>
  <c r="G74" i="38"/>
  <c r="K73" i="38"/>
  <c r="G73" i="38"/>
  <c r="K72" i="38"/>
  <c r="K82" i="38" s="1"/>
  <c r="G72" i="38"/>
  <c r="G82" i="38" s="1"/>
  <c r="J69" i="38"/>
  <c r="I69" i="38"/>
  <c r="H69" i="38"/>
  <c r="F69" i="38"/>
  <c r="E69" i="38"/>
  <c r="D69" i="38"/>
  <c r="K68" i="38"/>
  <c r="G68" i="38"/>
  <c r="K67" i="38"/>
  <c r="G67" i="38"/>
  <c r="K66" i="38"/>
  <c r="G66" i="38"/>
  <c r="K65" i="38"/>
  <c r="G65" i="38"/>
  <c r="K64" i="38"/>
  <c r="G64" i="38"/>
  <c r="K63" i="38"/>
  <c r="G63" i="38"/>
  <c r="K62" i="38"/>
  <c r="G62" i="38"/>
  <c r="K61" i="38"/>
  <c r="G61" i="38"/>
  <c r="K60" i="38"/>
  <c r="G60" i="38"/>
  <c r="K59" i="38"/>
  <c r="K69" i="38" s="1"/>
  <c r="G59" i="38"/>
  <c r="G69" i="38" s="1"/>
  <c r="J56" i="38"/>
  <c r="I56" i="38"/>
  <c r="H56" i="38"/>
  <c r="F56" i="38"/>
  <c r="E56" i="38"/>
  <c r="D56" i="38"/>
  <c r="K55" i="38"/>
  <c r="G55" i="38"/>
  <c r="K54" i="38"/>
  <c r="G54" i="38"/>
  <c r="K53" i="38"/>
  <c r="G53" i="38"/>
  <c r="K52" i="38"/>
  <c r="G52" i="38"/>
  <c r="K51" i="38"/>
  <c r="G51" i="38"/>
  <c r="K50" i="38"/>
  <c r="G50" i="38"/>
  <c r="K49" i="38"/>
  <c r="G49" i="38"/>
  <c r="K48" i="38"/>
  <c r="G48" i="38"/>
  <c r="K47" i="38"/>
  <c r="G47" i="38"/>
  <c r="K46" i="38"/>
  <c r="K56" i="38" s="1"/>
  <c r="G46" i="38"/>
  <c r="G56" i="38" s="1"/>
  <c r="J43" i="38"/>
  <c r="I43" i="38"/>
  <c r="H43" i="38"/>
  <c r="F43" i="38"/>
  <c r="E43" i="38"/>
  <c r="D43" i="38"/>
  <c r="K42" i="38"/>
  <c r="G42" i="38"/>
  <c r="K41" i="38"/>
  <c r="G41" i="38"/>
  <c r="K40" i="38"/>
  <c r="G40" i="38"/>
  <c r="K39" i="38"/>
  <c r="G39" i="38"/>
  <c r="K38" i="38"/>
  <c r="G38" i="38"/>
  <c r="K37" i="38"/>
  <c r="G37" i="38"/>
  <c r="K36" i="38"/>
  <c r="G36" i="38"/>
  <c r="K35" i="38"/>
  <c r="G35" i="38"/>
  <c r="K34" i="38"/>
  <c r="G34" i="38"/>
  <c r="K33" i="38"/>
  <c r="K43" i="38" s="1"/>
  <c r="G33" i="38"/>
  <c r="G43" i="38" s="1"/>
  <c r="J30" i="38"/>
  <c r="J148" i="38" s="1"/>
  <c r="B161" i="38" s="1"/>
  <c r="I30" i="38"/>
  <c r="I148" i="38" s="1"/>
  <c r="H30" i="38"/>
  <c r="H148" i="38" s="1"/>
  <c r="F30" i="38"/>
  <c r="F148" i="38" s="1"/>
  <c r="E30" i="38"/>
  <c r="E148" i="38" s="1"/>
  <c r="B13" i="38" s="1"/>
  <c r="D30" i="38"/>
  <c r="K29" i="38"/>
  <c r="G29" i="38"/>
  <c r="K28" i="38"/>
  <c r="G28" i="38"/>
  <c r="K27" i="38"/>
  <c r="G27" i="38"/>
  <c r="K26" i="38"/>
  <c r="G26" i="38"/>
  <c r="K25" i="38"/>
  <c r="G25" i="38"/>
  <c r="K24" i="38"/>
  <c r="G24" i="38"/>
  <c r="K23" i="38"/>
  <c r="G23" i="38"/>
  <c r="K22" i="38"/>
  <c r="G22" i="38"/>
  <c r="K21" i="38"/>
  <c r="G21" i="38"/>
  <c r="G30" i="38" s="1"/>
  <c r="K20" i="38"/>
  <c r="K30" i="38" s="1"/>
  <c r="G20" i="38"/>
  <c r="I155" i="37"/>
  <c r="D161" i="37" s="1"/>
  <c r="H155" i="37"/>
  <c r="G155" i="37"/>
  <c r="F155" i="37"/>
  <c r="E155" i="37"/>
  <c r="D155" i="37"/>
  <c r="C155" i="37"/>
  <c r="B155" i="37"/>
  <c r="K155" i="37" s="1"/>
  <c r="I154" i="37"/>
  <c r="D160" i="37" s="1"/>
  <c r="H154" i="37"/>
  <c r="G154" i="37"/>
  <c r="F154" i="37"/>
  <c r="E154" i="37"/>
  <c r="D154" i="37"/>
  <c r="C154" i="37"/>
  <c r="B154" i="37"/>
  <c r="K154" i="37" s="1"/>
  <c r="I153" i="37"/>
  <c r="H153" i="37"/>
  <c r="G153" i="37"/>
  <c r="F153" i="37"/>
  <c r="E153" i="37"/>
  <c r="D153" i="37"/>
  <c r="C153" i="37"/>
  <c r="B153" i="37"/>
  <c r="K153" i="37" s="1"/>
  <c r="I152" i="37"/>
  <c r="D159" i="37" s="1"/>
  <c r="H152" i="37"/>
  <c r="G152" i="37"/>
  <c r="F152" i="37"/>
  <c r="E152" i="37"/>
  <c r="D152" i="37"/>
  <c r="C152" i="37"/>
  <c r="B152" i="37"/>
  <c r="J148" i="37"/>
  <c r="B161" i="37" s="1"/>
  <c r="I148" i="37"/>
  <c r="H148" i="37"/>
  <c r="F148" i="37"/>
  <c r="E148" i="37"/>
  <c r="B13" i="37" s="1"/>
  <c r="D148" i="37"/>
  <c r="B12" i="37" s="1"/>
  <c r="J147" i="37"/>
  <c r="I147" i="37"/>
  <c r="H147" i="37"/>
  <c r="F147" i="37"/>
  <c r="E147" i="37"/>
  <c r="D147" i="37"/>
  <c r="K146" i="37"/>
  <c r="G146" i="37"/>
  <c r="K145" i="37"/>
  <c r="G145" i="37"/>
  <c r="K144" i="37"/>
  <c r="G144" i="37"/>
  <c r="K143" i="37"/>
  <c r="G143" i="37"/>
  <c r="K142" i="37"/>
  <c r="G142" i="37"/>
  <c r="K141" i="37"/>
  <c r="G141" i="37"/>
  <c r="K140" i="37"/>
  <c r="G140" i="37"/>
  <c r="K139" i="37"/>
  <c r="G139" i="37"/>
  <c r="K138" i="37"/>
  <c r="G138" i="37"/>
  <c r="K137" i="37"/>
  <c r="K147" i="37" s="1"/>
  <c r="G137" i="37"/>
  <c r="G147" i="37" s="1"/>
  <c r="J134" i="37"/>
  <c r="I134" i="37"/>
  <c r="H134" i="37"/>
  <c r="F134" i="37"/>
  <c r="E134" i="37"/>
  <c r="D134" i="37"/>
  <c r="B160" i="37" s="1"/>
  <c r="K133" i="37"/>
  <c r="G133" i="37"/>
  <c r="K132" i="37"/>
  <c r="G132" i="37"/>
  <c r="K131" i="37"/>
  <c r="G131" i="37"/>
  <c r="K130" i="37"/>
  <c r="G130" i="37"/>
  <c r="K129" i="37"/>
  <c r="G129" i="37"/>
  <c r="K128" i="37"/>
  <c r="G128" i="37"/>
  <c r="K127" i="37"/>
  <c r="G127" i="37"/>
  <c r="K126" i="37"/>
  <c r="G126" i="37"/>
  <c r="K125" i="37"/>
  <c r="G125" i="37"/>
  <c r="K124" i="37"/>
  <c r="K134" i="37" s="1"/>
  <c r="G124" i="37"/>
  <c r="G134" i="37" s="1"/>
  <c r="K121" i="37"/>
  <c r="J121" i="37"/>
  <c r="I121" i="37"/>
  <c r="H121" i="37"/>
  <c r="F121" i="37"/>
  <c r="E121" i="37"/>
  <c r="D121" i="37"/>
  <c r="K120" i="37"/>
  <c r="G120" i="37"/>
  <c r="K119" i="37"/>
  <c r="G119" i="37"/>
  <c r="K118" i="37"/>
  <c r="G118" i="37"/>
  <c r="K117" i="37"/>
  <c r="G117" i="37"/>
  <c r="K116" i="37"/>
  <c r="G116" i="37"/>
  <c r="K115" i="37"/>
  <c r="G115" i="37"/>
  <c r="K114" i="37"/>
  <c r="G114" i="37"/>
  <c r="K113" i="37"/>
  <c r="G113" i="37"/>
  <c r="K112" i="37"/>
  <c r="G112" i="37"/>
  <c r="K111" i="37"/>
  <c r="G111" i="37"/>
  <c r="G121" i="37" s="1"/>
  <c r="J108" i="37"/>
  <c r="I108" i="37"/>
  <c r="H108" i="37"/>
  <c r="F108" i="37"/>
  <c r="E108" i="37"/>
  <c r="D108" i="37"/>
  <c r="K107" i="37"/>
  <c r="G107" i="37"/>
  <c r="K106" i="37"/>
  <c r="G106" i="37"/>
  <c r="K105" i="37"/>
  <c r="G105" i="37"/>
  <c r="K104" i="37"/>
  <c r="G104" i="37"/>
  <c r="K103" i="37"/>
  <c r="G103" i="37"/>
  <c r="K102" i="37"/>
  <c r="G102" i="37"/>
  <c r="K101" i="37"/>
  <c r="G101" i="37"/>
  <c r="K100" i="37"/>
  <c r="G100" i="37"/>
  <c r="K99" i="37"/>
  <c r="G99" i="37"/>
  <c r="K98" i="37"/>
  <c r="K108" i="37" s="1"/>
  <c r="G98" i="37"/>
  <c r="G108" i="37" s="1"/>
  <c r="K95" i="37"/>
  <c r="J95" i="37"/>
  <c r="I95" i="37"/>
  <c r="H95" i="37"/>
  <c r="F95" i="37"/>
  <c r="E95" i="37"/>
  <c r="D95" i="37"/>
  <c r="K94" i="37"/>
  <c r="G94" i="37"/>
  <c r="K93" i="37"/>
  <c r="G93" i="37"/>
  <c r="K92" i="37"/>
  <c r="G92" i="37"/>
  <c r="K91" i="37"/>
  <c r="G91" i="37"/>
  <c r="K90" i="37"/>
  <c r="G90" i="37"/>
  <c r="K89" i="37"/>
  <c r="G89" i="37"/>
  <c r="K88" i="37"/>
  <c r="G88" i="37"/>
  <c r="K87" i="37"/>
  <c r="G87" i="37"/>
  <c r="K86" i="37"/>
  <c r="G86" i="37"/>
  <c r="K85" i="37"/>
  <c r="G85" i="37"/>
  <c r="G95" i="37" s="1"/>
  <c r="J82" i="37"/>
  <c r="I82" i="37"/>
  <c r="H82" i="37"/>
  <c r="F82" i="37"/>
  <c r="E82" i="37"/>
  <c r="D82" i="37"/>
  <c r="K81" i="37"/>
  <c r="G81" i="37"/>
  <c r="K80" i="37"/>
  <c r="G80" i="37"/>
  <c r="K79" i="37"/>
  <c r="G79" i="37"/>
  <c r="K78" i="37"/>
  <c r="G78" i="37"/>
  <c r="K77" i="37"/>
  <c r="G77" i="37"/>
  <c r="K76" i="37"/>
  <c r="G76" i="37"/>
  <c r="K75" i="37"/>
  <c r="G75" i="37"/>
  <c r="K74" i="37"/>
  <c r="G74" i="37"/>
  <c r="K73" i="37"/>
  <c r="G73" i="37"/>
  <c r="K72" i="37"/>
  <c r="K82" i="37" s="1"/>
  <c r="G72" i="37"/>
  <c r="G82" i="37" s="1"/>
  <c r="J69" i="37"/>
  <c r="I69" i="37"/>
  <c r="H69" i="37"/>
  <c r="F69" i="37"/>
  <c r="E69" i="37"/>
  <c r="D69" i="37"/>
  <c r="K68" i="37"/>
  <c r="G68" i="37"/>
  <c r="K67" i="37"/>
  <c r="G67" i="37"/>
  <c r="K66" i="37"/>
  <c r="G66" i="37"/>
  <c r="K65" i="37"/>
  <c r="G65" i="37"/>
  <c r="K64" i="37"/>
  <c r="G64" i="37"/>
  <c r="K63" i="37"/>
  <c r="G63" i="37"/>
  <c r="K62" i="37"/>
  <c r="G62" i="37"/>
  <c r="K61" i="37"/>
  <c r="G61" i="37"/>
  <c r="K60" i="37"/>
  <c r="G60" i="37"/>
  <c r="K59" i="37"/>
  <c r="K69" i="37" s="1"/>
  <c r="G59" i="37"/>
  <c r="G69" i="37" s="1"/>
  <c r="J56" i="37"/>
  <c r="I56" i="37"/>
  <c r="H56" i="37"/>
  <c r="F56" i="37"/>
  <c r="E56" i="37"/>
  <c r="D56" i="37"/>
  <c r="K55" i="37"/>
  <c r="G55" i="37"/>
  <c r="K54" i="37"/>
  <c r="G54" i="37"/>
  <c r="K53" i="37"/>
  <c r="G53" i="37"/>
  <c r="K52" i="37"/>
  <c r="G52" i="37"/>
  <c r="K51" i="37"/>
  <c r="G51" i="37"/>
  <c r="K50" i="37"/>
  <c r="G50" i="37"/>
  <c r="K49" i="37"/>
  <c r="G49" i="37"/>
  <c r="K48" i="37"/>
  <c r="G48" i="37"/>
  <c r="K47" i="37"/>
  <c r="G47" i="37"/>
  <c r="K46" i="37"/>
  <c r="K56" i="37" s="1"/>
  <c r="G46" i="37"/>
  <c r="G56" i="37" s="1"/>
  <c r="J43" i="37"/>
  <c r="I43" i="37"/>
  <c r="H43" i="37"/>
  <c r="F43" i="37"/>
  <c r="E43" i="37"/>
  <c r="D43" i="37"/>
  <c r="K42" i="37"/>
  <c r="G42" i="37"/>
  <c r="K41" i="37"/>
  <c r="G41" i="37"/>
  <c r="K40" i="37"/>
  <c r="G40" i="37"/>
  <c r="K39" i="37"/>
  <c r="G39" i="37"/>
  <c r="K38" i="37"/>
  <c r="G38" i="37"/>
  <c r="K37" i="37"/>
  <c r="G37" i="37"/>
  <c r="K36" i="37"/>
  <c r="G36" i="37"/>
  <c r="K35" i="37"/>
  <c r="G35" i="37"/>
  <c r="K34" i="37"/>
  <c r="G34" i="37"/>
  <c r="K33" i="37"/>
  <c r="K43" i="37" s="1"/>
  <c r="G33" i="37"/>
  <c r="G43" i="37" s="1"/>
  <c r="J30" i="37"/>
  <c r="I30" i="37"/>
  <c r="H30" i="37"/>
  <c r="F30" i="37"/>
  <c r="E30" i="37"/>
  <c r="D30" i="37"/>
  <c r="K29" i="37"/>
  <c r="G29" i="37"/>
  <c r="K28" i="37"/>
  <c r="G28" i="37"/>
  <c r="K27" i="37"/>
  <c r="G27" i="37"/>
  <c r="K26" i="37"/>
  <c r="G26" i="37"/>
  <c r="K25" i="37"/>
  <c r="G25" i="37"/>
  <c r="K24" i="37"/>
  <c r="G24" i="37"/>
  <c r="K23" i="37"/>
  <c r="G23" i="37"/>
  <c r="K22" i="37"/>
  <c r="G22" i="37"/>
  <c r="K21" i="37"/>
  <c r="G21" i="37"/>
  <c r="K20" i="37"/>
  <c r="K30" i="37" s="1"/>
  <c r="G20" i="37"/>
  <c r="G30" i="37" s="1"/>
  <c r="I155" i="36"/>
  <c r="D161" i="36" s="1"/>
  <c r="H155" i="36"/>
  <c r="G155" i="36"/>
  <c r="F155" i="36"/>
  <c r="E155" i="36"/>
  <c r="D155" i="36"/>
  <c r="C155" i="36"/>
  <c r="B155" i="36"/>
  <c r="K155" i="36" s="1"/>
  <c r="I154" i="36"/>
  <c r="D160" i="36" s="1"/>
  <c r="H154" i="36"/>
  <c r="G154" i="36"/>
  <c r="F154" i="36"/>
  <c r="E154" i="36"/>
  <c r="D154" i="36"/>
  <c r="C154" i="36"/>
  <c r="B154" i="36"/>
  <c r="K154" i="36" s="1"/>
  <c r="I153" i="36"/>
  <c r="H153" i="36"/>
  <c r="G153" i="36"/>
  <c r="F153" i="36"/>
  <c r="E153" i="36"/>
  <c r="D153" i="36"/>
  <c r="C153" i="36"/>
  <c r="B153" i="36"/>
  <c r="K153" i="36" s="1"/>
  <c r="I152" i="36"/>
  <c r="D159" i="36" s="1"/>
  <c r="H152" i="36"/>
  <c r="G152" i="36"/>
  <c r="F152" i="36"/>
  <c r="E152" i="36"/>
  <c r="D152" i="36"/>
  <c r="C152" i="36"/>
  <c r="B152" i="36"/>
  <c r="I148" i="36"/>
  <c r="H148" i="36"/>
  <c r="F148" i="36"/>
  <c r="E148" i="36"/>
  <c r="B13" i="36" s="1"/>
  <c r="D148" i="36"/>
  <c r="B12" i="36" s="1"/>
  <c r="K147" i="36"/>
  <c r="J147" i="36"/>
  <c r="J148" i="36" s="1"/>
  <c r="B161" i="36" s="1"/>
  <c r="I147" i="36"/>
  <c r="H147" i="36"/>
  <c r="F147" i="36"/>
  <c r="E147" i="36"/>
  <c r="D147" i="36"/>
  <c r="K146" i="36"/>
  <c r="G146" i="36"/>
  <c r="K145" i="36"/>
  <c r="G145" i="36"/>
  <c r="K144" i="36"/>
  <c r="G144" i="36"/>
  <c r="K143" i="36"/>
  <c r="G143" i="36"/>
  <c r="K142" i="36"/>
  <c r="G142" i="36"/>
  <c r="K141" i="36"/>
  <c r="G141" i="36"/>
  <c r="K140" i="36"/>
  <c r="G140" i="36"/>
  <c r="K139" i="36"/>
  <c r="G139" i="36"/>
  <c r="K138" i="36"/>
  <c r="G138" i="36"/>
  <c r="K137" i="36"/>
  <c r="G137" i="36"/>
  <c r="G147" i="36" s="1"/>
  <c r="J134" i="36"/>
  <c r="I134" i="36"/>
  <c r="H134" i="36"/>
  <c r="F134" i="36"/>
  <c r="E134" i="36"/>
  <c r="D134" i="36"/>
  <c r="K133" i="36"/>
  <c r="G133" i="36"/>
  <c r="K132" i="36"/>
  <c r="G132" i="36"/>
  <c r="K131" i="36"/>
  <c r="G131" i="36"/>
  <c r="K130" i="36"/>
  <c r="G130" i="36"/>
  <c r="K129" i="36"/>
  <c r="G129" i="36"/>
  <c r="K128" i="36"/>
  <c r="G128" i="36"/>
  <c r="K127" i="36"/>
  <c r="G127" i="36"/>
  <c r="K126" i="36"/>
  <c r="G126" i="36"/>
  <c r="K125" i="36"/>
  <c r="G125" i="36"/>
  <c r="K124" i="36"/>
  <c r="K134" i="36" s="1"/>
  <c r="G124" i="36"/>
  <c r="G134" i="36" s="1"/>
  <c r="K121" i="36"/>
  <c r="J121" i="36"/>
  <c r="I121" i="36"/>
  <c r="H121" i="36"/>
  <c r="G121" i="36"/>
  <c r="F121" i="36"/>
  <c r="E121" i="36"/>
  <c r="D121" i="36"/>
  <c r="K120" i="36"/>
  <c r="G120" i="36"/>
  <c r="K119" i="36"/>
  <c r="G119" i="36"/>
  <c r="K118" i="36"/>
  <c r="G118" i="36"/>
  <c r="K117" i="36"/>
  <c r="G117" i="36"/>
  <c r="K116" i="36"/>
  <c r="G116" i="36"/>
  <c r="K115" i="36"/>
  <c r="G115" i="36"/>
  <c r="K114" i="36"/>
  <c r="G114" i="36"/>
  <c r="K113" i="36"/>
  <c r="G113" i="36"/>
  <c r="K112" i="36"/>
  <c r="G112" i="36"/>
  <c r="K111" i="36"/>
  <c r="G111" i="36"/>
  <c r="J108" i="36"/>
  <c r="I108" i="36"/>
  <c r="H108" i="36"/>
  <c r="F108" i="36"/>
  <c r="E108" i="36"/>
  <c r="D108" i="36"/>
  <c r="K107" i="36"/>
  <c r="G107" i="36"/>
  <c r="K106" i="36"/>
  <c r="G106" i="36"/>
  <c r="K105" i="36"/>
  <c r="G105" i="36"/>
  <c r="K104" i="36"/>
  <c r="G104" i="36"/>
  <c r="K103" i="36"/>
  <c r="G103" i="36"/>
  <c r="K102" i="36"/>
  <c r="G102" i="36"/>
  <c r="K101" i="36"/>
  <c r="G101" i="36"/>
  <c r="K100" i="36"/>
  <c r="G100" i="36"/>
  <c r="K99" i="36"/>
  <c r="G99" i="36"/>
  <c r="K98" i="36"/>
  <c r="K108" i="36" s="1"/>
  <c r="G98" i="36"/>
  <c r="G108" i="36" s="1"/>
  <c r="J95" i="36"/>
  <c r="I95" i="36"/>
  <c r="H95" i="36"/>
  <c r="F95" i="36"/>
  <c r="E95" i="36"/>
  <c r="D95" i="36"/>
  <c r="K94" i="36"/>
  <c r="G94" i="36"/>
  <c r="K93" i="36"/>
  <c r="G93" i="36"/>
  <c r="K92" i="36"/>
  <c r="G92" i="36"/>
  <c r="K91" i="36"/>
  <c r="G91" i="36"/>
  <c r="K90" i="36"/>
  <c r="G90" i="36"/>
  <c r="K89" i="36"/>
  <c r="G89" i="36"/>
  <c r="K88" i="36"/>
  <c r="G88" i="36"/>
  <c r="K87" i="36"/>
  <c r="G87" i="36"/>
  <c r="K86" i="36"/>
  <c r="G86" i="36"/>
  <c r="K85" i="36"/>
  <c r="K95" i="36" s="1"/>
  <c r="G85" i="36"/>
  <c r="G95" i="36" s="1"/>
  <c r="J82" i="36"/>
  <c r="I82" i="36"/>
  <c r="H82" i="36"/>
  <c r="F82" i="36"/>
  <c r="E82" i="36"/>
  <c r="D82" i="36"/>
  <c r="K81" i="36"/>
  <c r="G81" i="36"/>
  <c r="K80" i="36"/>
  <c r="G80" i="36"/>
  <c r="K79" i="36"/>
  <c r="G79" i="36"/>
  <c r="K78" i="36"/>
  <c r="G78" i="36"/>
  <c r="K77" i="36"/>
  <c r="G77" i="36"/>
  <c r="K76" i="36"/>
  <c r="G76" i="36"/>
  <c r="K75" i="36"/>
  <c r="G75" i="36"/>
  <c r="K74" i="36"/>
  <c r="G74" i="36"/>
  <c r="K73" i="36"/>
  <c r="G73" i="36"/>
  <c r="K72" i="36"/>
  <c r="K82" i="36" s="1"/>
  <c r="G72" i="36"/>
  <c r="G82" i="36" s="1"/>
  <c r="J69" i="36"/>
  <c r="I69" i="36"/>
  <c r="H69" i="36"/>
  <c r="F69" i="36"/>
  <c r="E69" i="36"/>
  <c r="D69" i="36"/>
  <c r="K68" i="36"/>
  <c r="G68" i="36"/>
  <c r="K67" i="36"/>
  <c r="G67" i="36"/>
  <c r="K66" i="36"/>
  <c r="G66" i="36"/>
  <c r="K65" i="36"/>
  <c r="G65" i="36"/>
  <c r="K64" i="36"/>
  <c r="G64" i="36"/>
  <c r="K63" i="36"/>
  <c r="G63" i="36"/>
  <c r="K62" i="36"/>
  <c r="G62" i="36"/>
  <c r="K61" i="36"/>
  <c r="G61" i="36"/>
  <c r="K60" i="36"/>
  <c r="G60" i="36"/>
  <c r="K59" i="36"/>
  <c r="K69" i="36" s="1"/>
  <c r="G59" i="36"/>
  <c r="G69" i="36" s="1"/>
  <c r="J56" i="36"/>
  <c r="I56" i="36"/>
  <c r="H56" i="36"/>
  <c r="F56" i="36"/>
  <c r="E56" i="36"/>
  <c r="D56" i="36"/>
  <c r="K55" i="36"/>
  <c r="G55" i="36"/>
  <c r="G56" i="36" s="1"/>
  <c r="K54" i="36"/>
  <c r="K56" i="36" s="1"/>
  <c r="G54" i="36"/>
  <c r="K53" i="36"/>
  <c r="G53" i="36"/>
  <c r="K52" i="36"/>
  <c r="G52" i="36"/>
  <c r="K51" i="36"/>
  <c r="G51" i="36"/>
  <c r="K50" i="36"/>
  <c r="G50" i="36"/>
  <c r="K49" i="36"/>
  <c r="G49" i="36"/>
  <c r="K48" i="36"/>
  <c r="G48" i="36"/>
  <c r="K47" i="36"/>
  <c r="G47" i="36"/>
  <c r="K46" i="36"/>
  <c r="G46" i="36"/>
  <c r="J43" i="36"/>
  <c r="I43" i="36"/>
  <c r="H43" i="36"/>
  <c r="F43" i="36"/>
  <c r="E43" i="36"/>
  <c r="D43" i="36"/>
  <c r="K42" i="36"/>
  <c r="G42" i="36"/>
  <c r="K41" i="36"/>
  <c r="G41" i="36"/>
  <c r="K40" i="36"/>
  <c r="G40" i="36"/>
  <c r="K39" i="36"/>
  <c r="G39" i="36"/>
  <c r="K38" i="36"/>
  <c r="G38" i="36"/>
  <c r="K37" i="36"/>
  <c r="G37" i="36"/>
  <c r="K36" i="36"/>
  <c r="G36" i="36"/>
  <c r="K35" i="36"/>
  <c r="G35" i="36"/>
  <c r="K34" i="36"/>
  <c r="G34" i="36"/>
  <c r="K33" i="36"/>
  <c r="K43" i="36" s="1"/>
  <c r="G33" i="36"/>
  <c r="G43" i="36" s="1"/>
  <c r="J30" i="36"/>
  <c r="I30" i="36"/>
  <c r="H30" i="36"/>
  <c r="F30" i="36"/>
  <c r="E30" i="36"/>
  <c r="D30" i="36"/>
  <c r="B160" i="36" s="1"/>
  <c r="K29" i="36"/>
  <c r="G29" i="36"/>
  <c r="K28" i="36"/>
  <c r="G28" i="36"/>
  <c r="G30" i="36" s="1"/>
  <c r="K27" i="36"/>
  <c r="K30" i="36" s="1"/>
  <c r="G27" i="36"/>
  <c r="K26" i="36"/>
  <c r="G26" i="36"/>
  <c r="K25" i="36"/>
  <c r="G25" i="36"/>
  <c r="K24" i="36"/>
  <c r="G24" i="36"/>
  <c r="K23" i="36"/>
  <c r="G23" i="36"/>
  <c r="K22" i="36"/>
  <c r="G22" i="36"/>
  <c r="K21" i="36"/>
  <c r="G21" i="36"/>
  <c r="K20" i="36"/>
  <c r="G20" i="36"/>
  <c r="C161" i="40" l="1"/>
  <c r="E161" i="40"/>
  <c r="J152" i="40"/>
  <c r="K152" i="40" s="1"/>
  <c r="B14" i="40"/>
  <c r="B15" i="40" s="1"/>
  <c r="C160" i="40"/>
  <c r="E160" i="40"/>
  <c r="G8" i="40" s="1"/>
  <c r="G148" i="40"/>
  <c r="B159" i="40"/>
  <c r="E159" i="40" s="1"/>
  <c r="C161" i="38"/>
  <c r="E161" i="38"/>
  <c r="J152" i="38"/>
  <c r="K152" i="38" s="1"/>
  <c r="B14" i="38"/>
  <c r="B160" i="38"/>
  <c r="D148" i="38"/>
  <c r="B12" i="38" s="1"/>
  <c r="B15" i="38" s="1"/>
  <c r="G148" i="38"/>
  <c r="B159" i="38"/>
  <c r="E159" i="38" s="1"/>
  <c r="K148" i="38"/>
  <c r="C161" i="37"/>
  <c r="E161" i="37"/>
  <c r="B14" i="37"/>
  <c r="B15" i="37" s="1"/>
  <c r="J152" i="37"/>
  <c r="K152" i="37" s="1"/>
  <c r="C160" i="37"/>
  <c r="E160" i="37"/>
  <c r="G8" i="37" s="1"/>
  <c r="G148" i="37"/>
  <c r="B159" i="37"/>
  <c r="E159" i="37" s="1"/>
  <c r="K148" i="37"/>
  <c r="J152" i="36"/>
  <c r="K152" i="36" s="1"/>
  <c r="B14" i="36"/>
  <c r="B15" i="36" s="1"/>
  <c r="C161" i="36"/>
  <c r="E161" i="36"/>
  <c r="C160" i="36"/>
  <c r="E160" i="36"/>
  <c r="G8" i="36" s="1"/>
  <c r="G148" i="36"/>
  <c r="B159" i="36"/>
  <c r="E159" i="36" s="1"/>
  <c r="K148" i="36"/>
  <c r="I153" i="27"/>
  <c r="D159" i="27" s="1"/>
  <c r="H153" i="27"/>
  <c r="G153" i="27"/>
  <c r="F153" i="27"/>
  <c r="E153" i="27"/>
  <c r="D153" i="27"/>
  <c r="C153" i="27"/>
  <c r="B153" i="27"/>
  <c r="I152" i="27"/>
  <c r="D158" i="27" s="1"/>
  <c r="H152" i="27"/>
  <c r="G152" i="27"/>
  <c r="F152" i="27"/>
  <c r="E152" i="27"/>
  <c r="D152" i="27"/>
  <c r="C152" i="27"/>
  <c r="B152" i="27"/>
  <c r="I151" i="27"/>
  <c r="H151" i="27"/>
  <c r="G151" i="27"/>
  <c r="F151" i="27"/>
  <c r="E151" i="27"/>
  <c r="D151" i="27"/>
  <c r="C151" i="27"/>
  <c r="B151" i="27"/>
  <c r="I150" i="27"/>
  <c r="D157" i="27" s="1"/>
  <c r="H150" i="27"/>
  <c r="G150" i="27"/>
  <c r="F150" i="27"/>
  <c r="E150" i="27"/>
  <c r="D150" i="27"/>
  <c r="C150" i="27"/>
  <c r="B150" i="27"/>
  <c r="J145" i="27"/>
  <c r="I145" i="27"/>
  <c r="H145" i="27"/>
  <c r="F145" i="27"/>
  <c r="E145" i="27"/>
  <c r="D145" i="27"/>
  <c r="K144" i="27"/>
  <c r="G144" i="27"/>
  <c r="K143" i="27"/>
  <c r="G143" i="27"/>
  <c r="K142" i="27"/>
  <c r="G142" i="27"/>
  <c r="K141" i="27"/>
  <c r="G141" i="27"/>
  <c r="K140" i="27"/>
  <c r="G140" i="27"/>
  <c r="K139" i="27"/>
  <c r="G139" i="27"/>
  <c r="K138" i="27"/>
  <c r="G138" i="27"/>
  <c r="G145" i="27" s="1"/>
  <c r="K137" i="27"/>
  <c r="G137" i="27"/>
  <c r="K136" i="27"/>
  <c r="G136" i="27"/>
  <c r="K135" i="27"/>
  <c r="G135" i="27"/>
  <c r="J132" i="27"/>
  <c r="I132" i="27"/>
  <c r="H132" i="27"/>
  <c r="F132" i="27"/>
  <c r="E132" i="27"/>
  <c r="D132" i="27"/>
  <c r="K131" i="27"/>
  <c r="G131" i="27"/>
  <c r="K130" i="27"/>
  <c r="G130" i="27"/>
  <c r="K129" i="27"/>
  <c r="G129" i="27"/>
  <c r="K128" i="27"/>
  <c r="G128" i="27"/>
  <c r="K127" i="27"/>
  <c r="G127" i="27"/>
  <c r="K126" i="27"/>
  <c r="G126" i="27"/>
  <c r="K125" i="27"/>
  <c r="G125" i="27"/>
  <c r="K124" i="27"/>
  <c r="G124" i="27"/>
  <c r="K123" i="27"/>
  <c r="G123" i="27"/>
  <c r="K122" i="27"/>
  <c r="G122" i="27"/>
  <c r="G132" i="27" s="1"/>
  <c r="J119" i="27"/>
  <c r="I119" i="27"/>
  <c r="H119" i="27"/>
  <c r="F119" i="27"/>
  <c r="E119" i="27"/>
  <c r="D119" i="27"/>
  <c r="K118" i="27"/>
  <c r="G118" i="27"/>
  <c r="K117" i="27"/>
  <c r="G117" i="27"/>
  <c r="K116" i="27"/>
  <c r="G116" i="27"/>
  <c r="K115" i="27"/>
  <c r="G115" i="27"/>
  <c r="K114" i="27"/>
  <c r="G114" i="27"/>
  <c r="K113" i="27"/>
  <c r="G113" i="27"/>
  <c r="K112" i="27"/>
  <c r="G112" i="27"/>
  <c r="K111" i="27"/>
  <c r="G111" i="27"/>
  <c r="K110" i="27"/>
  <c r="K119" i="27" s="1"/>
  <c r="G110" i="27"/>
  <c r="K109" i="27"/>
  <c r="G109" i="27"/>
  <c r="J106" i="27"/>
  <c r="I106" i="27"/>
  <c r="H106" i="27"/>
  <c r="F106" i="27"/>
  <c r="E106" i="27"/>
  <c r="D106" i="27"/>
  <c r="K105" i="27"/>
  <c r="G105" i="27"/>
  <c r="K104" i="27"/>
  <c r="G104" i="27"/>
  <c r="K103" i="27"/>
  <c r="G103" i="27"/>
  <c r="K102" i="27"/>
  <c r="G102" i="27"/>
  <c r="K101" i="27"/>
  <c r="G101" i="27"/>
  <c r="K100" i="27"/>
  <c r="G100" i="27"/>
  <c r="K99" i="27"/>
  <c r="G99" i="27"/>
  <c r="K98" i="27"/>
  <c r="G98" i="27"/>
  <c r="K97" i="27"/>
  <c r="G97" i="27"/>
  <c r="K96" i="27"/>
  <c r="G96" i="27"/>
  <c r="J93" i="27"/>
  <c r="I93" i="27"/>
  <c r="H93" i="27"/>
  <c r="F93" i="27"/>
  <c r="E93" i="27"/>
  <c r="D93" i="27"/>
  <c r="K92" i="27"/>
  <c r="G92" i="27"/>
  <c r="K91" i="27"/>
  <c r="G91" i="27"/>
  <c r="K90" i="27"/>
  <c r="G90" i="27"/>
  <c r="K89" i="27"/>
  <c r="G89" i="27"/>
  <c r="K88" i="27"/>
  <c r="G88" i="27"/>
  <c r="K87" i="27"/>
  <c r="G87" i="27"/>
  <c r="K86" i="27"/>
  <c r="G86" i="27"/>
  <c r="K85" i="27"/>
  <c r="G85" i="27"/>
  <c r="K84" i="27"/>
  <c r="G84" i="27"/>
  <c r="K83" i="27"/>
  <c r="G83" i="27"/>
  <c r="J80" i="27"/>
  <c r="I80" i="27"/>
  <c r="H80" i="27"/>
  <c r="F80" i="27"/>
  <c r="E80" i="27"/>
  <c r="D80" i="27"/>
  <c r="K79" i="27"/>
  <c r="G79" i="27"/>
  <c r="K78" i="27"/>
  <c r="G78" i="27"/>
  <c r="K77" i="27"/>
  <c r="G77" i="27"/>
  <c r="K76" i="27"/>
  <c r="G76" i="27"/>
  <c r="K75" i="27"/>
  <c r="G75" i="27"/>
  <c r="K74" i="27"/>
  <c r="G74" i="27"/>
  <c r="K73" i="27"/>
  <c r="G73" i="27"/>
  <c r="K72" i="27"/>
  <c r="G72" i="27"/>
  <c r="K71" i="27"/>
  <c r="G71" i="27"/>
  <c r="K70" i="27"/>
  <c r="G70" i="27"/>
  <c r="J67" i="27"/>
  <c r="I67" i="27"/>
  <c r="H67" i="27"/>
  <c r="F67" i="27"/>
  <c r="E67" i="27"/>
  <c r="D67" i="27"/>
  <c r="K66" i="27"/>
  <c r="G66" i="27"/>
  <c r="K65" i="27"/>
  <c r="G65" i="27"/>
  <c r="K64" i="27"/>
  <c r="G64" i="27"/>
  <c r="K63" i="27"/>
  <c r="G63" i="27"/>
  <c r="K62" i="27"/>
  <c r="G62" i="27"/>
  <c r="K61" i="27"/>
  <c r="G61" i="27"/>
  <c r="K60" i="27"/>
  <c r="G60" i="27"/>
  <c r="K59" i="27"/>
  <c r="G59" i="27"/>
  <c r="G67" i="27" s="1"/>
  <c r="K58" i="27"/>
  <c r="G58" i="27"/>
  <c r="K57" i="27"/>
  <c r="G57" i="27"/>
  <c r="J54" i="27"/>
  <c r="I54" i="27"/>
  <c r="H54" i="27"/>
  <c r="F54" i="27"/>
  <c r="E54" i="27"/>
  <c r="D54" i="27"/>
  <c r="K53" i="27"/>
  <c r="G53" i="27"/>
  <c r="K52" i="27"/>
  <c r="G52" i="27"/>
  <c r="K51" i="27"/>
  <c r="G51" i="27"/>
  <c r="K50" i="27"/>
  <c r="G50" i="27"/>
  <c r="K49" i="27"/>
  <c r="G49" i="27"/>
  <c r="K48" i="27"/>
  <c r="G48" i="27"/>
  <c r="K47" i="27"/>
  <c r="G47" i="27"/>
  <c r="K46" i="27"/>
  <c r="G46" i="27"/>
  <c r="K45" i="27"/>
  <c r="G45" i="27"/>
  <c r="K44" i="27"/>
  <c r="G44" i="27"/>
  <c r="J41" i="27"/>
  <c r="I41" i="27"/>
  <c r="H41" i="27"/>
  <c r="F41" i="27"/>
  <c r="E41" i="27"/>
  <c r="D41" i="27"/>
  <c r="K40" i="27"/>
  <c r="G40" i="27"/>
  <c r="K39" i="27"/>
  <c r="G39" i="27"/>
  <c r="K38" i="27"/>
  <c r="G38" i="27"/>
  <c r="K37" i="27"/>
  <c r="G37" i="27"/>
  <c r="K36" i="27"/>
  <c r="G36" i="27"/>
  <c r="K35" i="27"/>
  <c r="G35" i="27"/>
  <c r="K34" i="27"/>
  <c r="G34" i="27"/>
  <c r="J31" i="27"/>
  <c r="I31" i="27"/>
  <c r="H31" i="27"/>
  <c r="F31" i="27"/>
  <c r="E31" i="27"/>
  <c r="D31" i="27"/>
  <c r="K30" i="27"/>
  <c r="G30" i="27"/>
  <c r="K29" i="27"/>
  <c r="G29" i="27"/>
  <c r="K28" i="27"/>
  <c r="G28" i="27"/>
  <c r="K27" i="27"/>
  <c r="G27" i="27"/>
  <c r="K26" i="27"/>
  <c r="G26" i="27"/>
  <c r="K25" i="27"/>
  <c r="G25" i="27"/>
  <c r="K24" i="27"/>
  <c r="G24" i="27"/>
  <c r="K23" i="27"/>
  <c r="G23" i="27"/>
  <c r="K22" i="27"/>
  <c r="G22" i="27"/>
  <c r="K21" i="27"/>
  <c r="G21" i="27"/>
  <c r="K20" i="27"/>
  <c r="G20" i="27"/>
  <c r="G7" i="40" l="1"/>
  <c r="C160" i="38"/>
  <c r="E160" i="38"/>
  <c r="G8" i="38" s="1"/>
  <c r="G7" i="38"/>
  <c r="G7" i="37"/>
  <c r="G7" i="36"/>
  <c r="G80" i="27"/>
  <c r="G106" i="27"/>
  <c r="G54" i="27"/>
  <c r="G93" i="27"/>
  <c r="K153" i="27"/>
  <c r="J146" i="27"/>
  <c r="B159" i="27" s="1"/>
  <c r="K54" i="27"/>
  <c r="G119" i="27"/>
  <c r="G41" i="27"/>
  <c r="K41" i="27"/>
  <c r="B158" i="27"/>
  <c r="H146" i="27"/>
  <c r="K132" i="27"/>
  <c r="E146" i="27"/>
  <c r="B13" i="27" s="1"/>
  <c r="K67" i="27"/>
  <c r="G31" i="27"/>
  <c r="G146" i="27" s="1"/>
  <c r="C158" i="27" s="1"/>
  <c r="F146" i="27"/>
  <c r="B14" i="27" s="1"/>
  <c r="B15" i="27" s="1"/>
  <c r="G7" i="27" s="1"/>
  <c r="K106" i="27"/>
  <c r="K93" i="27"/>
  <c r="K31" i="27"/>
  <c r="K145" i="27"/>
  <c r="K151" i="27"/>
  <c r="K152" i="27"/>
  <c r="I146" i="27"/>
  <c r="D146" i="27"/>
  <c r="B12" i="27" s="1"/>
  <c r="K80" i="27"/>
  <c r="E159" i="27"/>
  <c r="C159" i="27"/>
  <c r="E158" i="27"/>
  <c r="G8" i="27" s="1"/>
  <c r="B157" i="27"/>
  <c r="E157" i="27" s="1"/>
  <c r="J150" i="27" l="1"/>
  <c r="K150" i="27" s="1"/>
  <c r="K146" i="27"/>
</calcChain>
</file>

<file path=xl/sharedStrings.xml><?xml version="1.0" encoding="utf-8"?>
<sst xmlns="http://schemas.openxmlformats.org/spreadsheetml/2006/main" count="1075" uniqueCount="166">
  <si>
    <t>Consultant-Professional Fees</t>
  </si>
  <si>
    <t>Hospitality</t>
  </si>
  <si>
    <t>Travel</t>
  </si>
  <si>
    <t>Drop down menu Budget Items</t>
  </si>
  <si>
    <t>Other cash revenues</t>
  </si>
  <si>
    <t>In-kind revenues</t>
  </si>
  <si>
    <t>Name of the organization:</t>
  </si>
  <si>
    <t>Project title:</t>
  </si>
  <si>
    <t>Revenues</t>
  </si>
  <si>
    <t>Recommended amount</t>
  </si>
  <si>
    <t>Shortfall</t>
  </si>
  <si>
    <t>Analysis</t>
  </si>
  <si>
    <t>Total</t>
  </si>
  <si>
    <t xml:space="preserve">In-kind </t>
  </si>
  <si>
    <t>Promotion and Communication</t>
  </si>
  <si>
    <t xml:space="preserve">Material and supplies                     </t>
  </si>
  <si>
    <t>Equipment Expenses</t>
  </si>
  <si>
    <t>Fuel</t>
  </si>
  <si>
    <t>Other Project Expenses</t>
  </si>
  <si>
    <t>Per diem related to meetings</t>
  </si>
  <si>
    <t>Conference calls related to meetings</t>
  </si>
  <si>
    <t>Room rental related to meetings</t>
  </si>
  <si>
    <t>Training directly related to the delivery of the activities</t>
  </si>
  <si>
    <t>Other sources of funding</t>
  </si>
  <si>
    <t>Expense category</t>
  </si>
  <si>
    <t>Expenses</t>
  </si>
  <si>
    <t>Cash</t>
  </si>
  <si>
    <t>Total cost</t>
  </si>
  <si>
    <t xml:space="preserve">Rental of equipment (specify)                               </t>
  </si>
  <si>
    <t xml:space="preserve">Software purchase                                   </t>
  </si>
  <si>
    <t>Equipment rental related to the administration of the project</t>
  </si>
  <si>
    <t>Total Revenues</t>
  </si>
  <si>
    <t>Audit fees</t>
  </si>
  <si>
    <t>Interviewer</t>
  </si>
  <si>
    <t>Website uploads and updates</t>
  </si>
  <si>
    <t xml:space="preserve">Office rental                  </t>
  </si>
  <si>
    <t>Accounting fees (bookkeeper)</t>
  </si>
  <si>
    <t xml:space="preserve">Site venue expenses                             </t>
  </si>
  <si>
    <t xml:space="preserve">Software purchase related to production                           </t>
  </si>
  <si>
    <t>Marketing and promotion related to outreach (specify e.g. flyers, posters, etc.)</t>
  </si>
  <si>
    <t xml:space="preserve">Printing and publishing (books, booklets, etc.) </t>
  </si>
  <si>
    <t>Per diem (meals, snacks, food for cultural activities)</t>
  </si>
  <si>
    <t>Cash - Canadian Heritage</t>
  </si>
  <si>
    <t>N</t>
  </si>
  <si>
    <t xml:space="preserve">Total recommended </t>
  </si>
  <si>
    <t>Total eligible</t>
  </si>
  <si>
    <t>Total requested</t>
  </si>
  <si>
    <t>Administration Expenses</t>
  </si>
  <si>
    <t>Event/Venues</t>
  </si>
  <si>
    <t>Promotion / Communication</t>
  </si>
  <si>
    <t>In Kind</t>
  </si>
  <si>
    <t>Eligible 
amount</t>
  </si>
  <si>
    <t>Ineligible 
amount</t>
  </si>
  <si>
    <t>Indigenous Languages Component</t>
  </si>
  <si>
    <t>Cook</t>
  </si>
  <si>
    <t xml:space="preserve">Purchase of equipment (specify e.g. computers, camping equipment, etc.)                        </t>
  </si>
  <si>
    <t>Material and supplies directly related to the delivery of the activity (photocopies, books, pencils, CDs, etc.)</t>
  </si>
  <si>
    <t>Subtotal</t>
  </si>
  <si>
    <t>$</t>
  </si>
  <si>
    <t>Total Expenses 
(for all activities/resources)</t>
  </si>
  <si>
    <t>Budget summary</t>
  </si>
  <si>
    <t>Administration expenses
15% cap</t>
  </si>
  <si>
    <t>%</t>
  </si>
  <si>
    <t>Total Project Cost</t>
  </si>
  <si>
    <t xml:space="preserve">Sources                      </t>
  </si>
  <si>
    <t xml:space="preserve">Amount                 </t>
  </si>
  <si>
    <t xml:space="preserve">Name of funding partners 
</t>
  </si>
  <si>
    <t>Is the funding confirmed? 
(Y / N)</t>
  </si>
  <si>
    <t>DEPARTMENTAL USE ONLY</t>
  </si>
  <si>
    <r>
      <t xml:space="preserve">Amount requested from </t>
    </r>
    <r>
      <rPr>
        <b/>
        <sz val="11"/>
        <rFont val="Arial"/>
        <family val="2"/>
      </rPr>
      <t>ILC</t>
    </r>
  </si>
  <si>
    <t>Eligible expenses</t>
  </si>
  <si>
    <t xml:space="preserve">General Administration (e.g. Executive Director, Administrative Assistant, etc.)   </t>
  </si>
  <si>
    <t>Equipment</t>
  </si>
  <si>
    <r>
      <t xml:space="preserve">Administration
</t>
    </r>
    <r>
      <rPr>
        <sz val="9"/>
        <rFont val="Arial"/>
        <family val="2"/>
      </rPr>
      <t>(15% cap of the requested amount applies to that category)</t>
    </r>
  </si>
  <si>
    <t>Minor renovation in the context of promotional languages activities</t>
  </si>
  <si>
    <t>Administration</t>
  </si>
  <si>
    <t>Event / Venues</t>
  </si>
  <si>
    <t xml:space="preserve">Language / Cultural instructor </t>
  </si>
  <si>
    <t>Consultant / Professional Fees / Salaries, fees and benefits</t>
  </si>
  <si>
    <t>Project Manager, Coordinator</t>
  </si>
  <si>
    <r>
      <rPr>
        <b/>
        <sz val="10"/>
        <rFont val="Arial"/>
        <family val="2"/>
      </rPr>
      <t xml:space="preserve">Event / Venues
</t>
    </r>
    <r>
      <rPr>
        <sz val="9"/>
        <rFont val="Arial"/>
        <family val="2"/>
      </rPr>
      <t xml:space="preserve"> (Expenses related to the activity or resource)</t>
    </r>
  </si>
  <si>
    <t xml:space="preserve">Accommodation    </t>
  </si>
  <si>
    <t xml:space="preserve">Transportation                         </t>
  </si>
  <si>
    <r>
      <rPr>
        <b/>
        <sz val="10"/>
        <rFont val="Arial"/>
        <family val="2"/>
      </rPr>
      <t>Travel / Accommodation / Per diem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(Expenses related to travel, accommodation and meals other than meetings)</t>
    </r>
  </si>
  <si>
    <t>Travel / Accommodation / Per diem</t>
  </si>
  <si>
    <t xml:space="preserve">Translator / Transcriber </t>
  </si>
  <si>
    <t>Web designer / Programmer</t>
  </si>
  <si>
    <t>Linguist / Writer</t>
  </si>
  <si>
    <t xml:space="preserve">Guest speaker / Local expert </t>
  </si>
  <si>
    <t xml:space="preserve">Graphic designer / Illustrator </t>
  </si>
  <si>
    <t>Audiovisual technician / Videographer</t>
  </si>
  <si>
    <t xml:space="preserve">Postage / Freight                                           </t>
  </si>
  <si>
    <t xml:space="preserve">Printing / Photocopies </t>
  </si>
  <si>
    <t xml:space="preserve">Licenses / Royalties                                  </t>
  </si>
  <si>
    <t xml:space="preserve">Rental of site / venue / room where activities will be held </t>
  </si>
  <si>
    <t>Transportation / Accommodation related to meetings</t>
  </si>
  <si>
    <t xml:space="preserve">Postage / Freight related to the distribution of resources </t>
  </si>
  <si>
    <t>Description / breakdown of expense</t>
  </si>
  <si>
    <t xml:space="preserve">Description / breakdown of expense </t>
  </si>
  <si>
    <t>**Please note, these cannot be changed without needing to adjust the formulas for rows 152-155!**</t>
  </si>
  <si>
    <t>Description of Expenses</t>
  </si>
  <si>
    <t>Are the total revenues equal to the total expenses?</t>
  </si>
  <si>
    <t>Does the amount requested from ILC for administration make up less than 15% of the amount requested? (15% cap)</t>
  </si>
  <si>
    <t>Expense Categories</t>
  </si>
  <si>
    <t>Elders-Knowledge keepers (Honoraria)</t>
  </si>
  <si>
    <r>
      <t xml:space="preserve">Equipment
</t>
    </r>
    <r>
      <rPr>
        <sz val="9"/>
        <rFont val="Arial"/>
        <family val="2"/>
      </rPr>
      <t xml:space="preserve"> (Expenses related to the activity or resource)</t>
    </r>
  </si>
  <si>
    <r>
      <t xml:space="preserve">Consultant / Professional Fees / Salaries, fees and benefits
</t>
    </r>
    <r>
      <rPr>
        <sz val="9"/>
        <rFont val="Arial"/>
        <family val="2"/>
      </rPr>
      <t xml:space="preserve"> (Expenses related to the activity or resource)</t>
    </r>
  </si>
  <si>
    <r>
      <t xml:space="preserve">Promotion and Communication
</t>
    </r>
    <r>
      <rPr>
        <sz val="9"/>
        <rFont val="Arial"/>
        <family val="2"/>
      </rPr>
      <t xml:space="preserve"> (Expenses related to the activity or resource)</t>
    </r>
  </si>
  <si>
    <r>
      <rPr>
        <b/>
        <sz val="10"/>
        <rFont val="Arial"/>
        <family val="2"/>
      </rPr>
      <t xml:space="preserve">Hospitality
</t>
    </r>
    <r>
      <rPr>
        <sz val="9"/>
        <rFont val="Arial"/>
        <family val="2"/>
      </rPr>
      <t>(Expenses related to meetings to plan the activity or resource)</t>
    </r>
  </si>
  <si>
    <r>
      <t xml:space="preserve">Other Project Expenses
</t>
    </r>
    <r>
      <rPr>
        <sz val="9"/>
        <rFont val="Arial"/>
        <family val="2"/>
      </rPr>
      <t xml:space="preserve"> (Expenses related to the activity or resource)</t>
    </r>
  </si>
  <si>
    <t>Ineligible expenses</t>
  </si>
  <si>
    <t>Salaries and honoraria for Board of members in the delivery of regular operations</t>
  </si>
  <si>
    <t>Start-up and operational costs for commercial enterprises, and support for the development of cultural and professional industries</t>
  </si>
  <si>
    <t>Deficit recovery</t>
  </si>
  <si>
    <t>Contingency and miscellaneous fees</t>
  </si>
  <si>
    <t>Enter participatory activity / resource #1</t>
  </si>
  <si>
    <r>
      <t xml:space="preserve">Enter participatory activity / resource #2 </t>
    </r>
    <r>
      <rPr>
        <sz val="13"/>
        <color indexed="10"/>
        <rFont val="Arial"/>
        <family val="2"/>
      </rPr>
      <t>(Leave blank if not applicable)</t>
    </r>
  </si>
  <si>
    <r>
      <t xml:space="preserve">Enter participatory activity / resource #3 </t>
    </r>
    <r>
      <rPr>
        <sz val="13"/>
        <color indexed="10"/>
        <rFont val="Arial"/>
        <family val="2"/>
      </rPr>
      <t>(Leave blank if not applicable)</t>
    </r>
  </si>
  <si>
    <r>
      <t xml:space="preserve">Enter participatory activity / resource #4 </t>
    </r>
    <r>
      <rPr>
        <sz val="13"/>
        <color indexed="10"/>
        <rFont val="Arial"/>
        <family val="2"/>
      </rPr>
      <t>(Leave blank if not applicable)</t>
    </r>
  </si>
  <si>
    <r>
      <t xml:space="preserve">Enter participatory activity / resource #5 </t>
    </r>
    <r>
      <rPr>
        <sz val="13"/>
        <color indexed="10"/>
        <rFont val="Arial"/>
        <family val="2"/>
      </rPr>
      <t>(Leave blank if not applicable)</t>
    </r>
  </si>
  <si>
    <r>
      <t xml:space="preserve">Enter participatory activity / resource #6 </t>
    </r>
    <r>
      <rPr>
        <sz val="13"/>
        <color indexed="10"/>
        <rFont val="Arial"/>
        <family val="2"/>
      </rPr>
      <t>(Leave blank if not applicable)</t>
    </r>
  </si>
  <si>
    <r>
      <t xml:space="preserve">Enter participatory activity / resource #7 </t>
    </r>
    <r>
      <rPr>
        <sz val="13"/>
        <color indexed="10"/>
        <rFont val="Arial"/>
        <family val="2"/>
      </rPr>
      <t>(Leave blank if not applicable)</t>
    </r>
  </si>
  <si>
    <r>
      <t xml:space="preserve">Enter participatory activity / resource #8 </t>
    </r>
    <r>
      <rPr>
        <sz val="13"/>
        <color indexed="10"/>
        <rFont val="Arial"/>
        <family val="2"/>
      </rPr>
      <t>(Leave blank if not applicable)</t>
    </r>
  </si>
  <si>
    <r>
      <t>Enter participatory activity / resource #9</t>
    </r>
    <r>
      <rPr>
        <sz val="13"/>
        <color indexed="10"/>
        <rFont val="Arial"/>
        <family val="2"/>
      </rPr>
      <t xml:space="preserve"> (Leave blank if not applicable)</t>
    </r>
  </si>
  <si>
    <r>
      <t xml:space="preserve">Enter participatory activity / resource #10 </t>
    </r>
    <r>
      <rPr>
        <sz val="13"/>
        <color indexed="10"/>
        <rFont val="Arial"/>
        <family val="2"/>
      </rPr>
      <t>(Leave blank if not applicable)</t>
    </r>
  </si>
  <si>
    <t>ABC Language Organization</t>
  </si>
  <si>
    <t>ABC Language Organization $5,200; MNO Community $600</t>
  </si>
  <si>
    <t>Y</t>
  </si>
  <si>
    <t>ABC Language Organization $2,000; XYZ Community Center $2,000; Advisory Committee $800</t>
  </si>
  <si>
    <t>Cree Booklet (Resource)</t>
  </si>
  <si>
    <t xml:space="preserve">Project Coordinator: 
Project supervision, hiring, advisory committee lead, proofreading, equipment purchases,  booklet distribution, surveys and reporting.
$25/hour x 35 hours/week x 4 weeks = $3,500 (full-time)
$25/hour x 15 hours/week x 10 weeks = $3,750 (part-time)
($1,000 is provided by the ABC Language Organization)
</t>
  </si>
  <si>
    <t xml:space="preserve">Writer: 
Will compose a 20 page narrative for the children's booklet. A total of 120 hours are required to compose and revise the content. 
$30/hour x 120 hours = $3,600
($1,800 is provided by the ABC Language Organization)
</t>
  </si>
  <si>
    <t xml:space="preserve">Translator:                                                              
Translation from Cree to English.
0.5 hour is required per page. 
100 words per page x 20 pages x $0.64/word = $1,280
</t>
  </si>
  <si>
    <t xml:space="preserve">Illustrator:                                                                                     
10 illustrations in full color. 
10 illustrations x $200 = $2,000
(Provided in-kind by the XYZ Community Center)
</t>
  </si>
  <si>
    <t xml:space="preserve">Graphic Artist:  
Formatting and editing the booklet.
20 pages x 1 hour/page x $35/hour = $700 
($700 is provided by the ABC Language Organization)
</t>
  </si>
  <si>
    <t>In-kind contribution for the Advisory Committee consisting of 2 Elders and 2 teachers. 
2 hours/meeting x 2 meetings x 4 members x $50/hour = $800</t>
  </si>
  <si>
    <t>Printing of the booklet, including binding: 
1,750 copies (color) x 20 pages x 0.18$/page = $6,300</t>
  </si>
  <si>
    <t xml:space="preserve">Distribution of booklets
1,750 booklets to schools, community centres and libraries. 
45 booklets distributed to participants and instructors. 
Delivery to 40 schools, 25 community centres and 10 libraries. 
40 + 25 + 10 = 75 deliveries 
Average cost/shipment $25 x 75 deliveries = $1,875
</t>
  </si>
  <si>
    <t xml:space="preserve">Computer: Purchase of a desktop computer, model HJK123456 to be used by the Project Coordinator and Writer. 
Total cost is $700 and has been split-up over the two activities. 50% is allocated to this activity. ($350)
</t>
  </si>
  <si>
    <t xml:space="preserve">Bookkeeper: 
Bookkeeping, payroll and payables. 
4 hours per week x $25/hour x 20 weeks = $2,000
Total cost has been split-up accordingly over the two activities. 30% is allocated to this activity ($600)
</t>
  </si>
  <si>
    <t xml:space="preserve">Admin: 
Telephone/internet $50/month 
Utilities $100/month
Office supplies $45/month
$195/month x 7 months = $1,365
Total cost has been split-up accordingly over the two activities. 40% is allocated to this activity ($546)
(A total of $700 in funding provided by the ABC Language Organizationx 40% = $280)
</t>
  </si>
  <si>
    <t>Language Classes (Participatory Activity)</t>
  </si>
  <si>
    <t xml:space="preserve">Project Coordinator:
Project supervision, participant recruitment, hiring, contracting, purchase class material and office supplies, logistic, class scheduling, evaluation/surveys and reporting.
$25/hour x 35 hours/week x 4 weeks = $3,500
$25/hour x 15 hours/week x 20 weeks = $7,500
($1,000 in funding provided by the ABC Language Organization)
</t>
  </si>
  <si>
    <t xml:space="preserve">Language Instructor: 
Will teach 80 1.5-hour language classes. 80 hours are also required to develop the lessons based on the booklet.
(120 hours + 80 hours) x $35/hour = $7,000
</t>
  </si>
  <si>
    <t xml:space="preserve">Elder: 
Every 2 weeks, 1 Elder will teach for 1 hour per group. 
10 weeks x 2 groups x 1 hour x $50/hour = $1,000
</t>
  </si>
  <si>
    <t xml:space="preserve">Class materials: 
Crayons, craft paper, scissors $1/participant/class x 40 participants x 40 classes = $1,600
Hide ($400), beads ($300) = $700 
Total = $2,300
($600 in funding provided by the MNO Community)
</t>
  </si>
  <si>
    <t xml:space="preserve">Room rental: 
80 classes (2 classes per week, over 20 weeks, 2 groups). 
$100/week x 20 weeks = $2,000
(Provided in-kind by the ABC Language Organization)
</t>
  </si>
  <si>
    <t xml:space="preserve">Bookkeeper: 
Bookkeeping, payroll and payables. 
4 hours per week x $25/hour x 20 weeks = $2,000
Total cost has been split-up accordingly over the two activities. 70% is allocated to this activity. ($1,400)
</t>
  </si>
  <si>
    <t xml:space="preserve">Admin: 
Telephone/internet $50/month 
Utilities $100/month
Office supplies $45/month
$195/month x 7 months = $1,365
Total cost has been split-up accordingly over the two activities. 60% is allocated to this activity = $819
(A total of $700 in funding provided by the ABC Language Organization x 60% = $420)
</t>
  </si>
  <si>
    <r>
      <t>Stipends, allowances or honoraria for attendance in a course or activity</t>
    </r>
    <r>
      <rPr>
        <sz val="9"/>
        <color rgb="FFFF0000"/>
        <rFont val="Arial"/>
        <family val="2"/>
      </rPr>
      <t xml:space="preserve"> (in exceptional circumstances)</t>
    </r>
  </si>
  <si>
    <t>Insurance directly related to the project activities</t>
  </si>
  <si>
    <t>Description / breakdown of expense
What is the expense for and how did you calculate the amount requested</t>
  </si>
  <si>
    <t>Communications (e.g. telephoneIinternet)</t>
  </si>
  <si>
    <t xml:space="preserve">Cash - FNCCEC ILC Funding </t>
  </si>
  <si>
    <t xml:space="preserve">Indigenous Languages Component - FNCCEC ILC </t>
  </si>
  <si>
    <t xml:space="preserve">Name of Community /Organization </t>
  </si>
  <si>
    <t xml:space="preserve">Project Title </t>
  </si>
  <si>
    <t xml:space="preserve">ANNEX E:  BUDGET -  ONGOING PROGRAMMATIC FUNDING ACTIVITIES   (YEAR 1: April 1, 2026-March 31, 2027) 
Indigenous Languages Component </t>
  </si>
  <si>
    <t xml:space="preserve">ANNEX E:  BUDGET -  ONGOING PROGRAMMATIC FUNDING ACTIVITIES   (YEAR 2: April 1, 2027-March 31, 2028) 
Indigenous Languages Component </t>
  </si>
  <si>
    <t xml:space="preserve">ANNEX E:  BUDGET - MULTI-YEAR FUNDING ACTIVITIES   (YEAR 1: April 1, 2026- March 31, 2027) 
Indigenous Languages Component </t>
  </si>
  <si>
    <t xml:space="preserve">ANNEX E:  BUDGET -  MULTI-YEAR FUNDING ACTIVITIES   (YEAR 2: April 1, 2027- March 31, 2028)
Indigenous Languages Component </t>
  </si>
  <si>
    <r>
      <rPr>
        <sz val="7"/>
        <rFont val="Times New Roman"/>
        <family val="1"/>
      </rPr>
      <t xml:space="preserve"> </t>
    </r>
    <r>
      <rPr>
        <sz val="9"/>
        <rFont val="Arial"/>
        <family val="2"/>
      </rPr>
      <t xml:space="preserve">Expenses that </t>
    </r>
    <r>
      <rPr>
        <u/>
        <sz val="9"/>
        <rFont val="Arial"/>
        <family val="2"/>
      </rPr>
      <t>are not</t>
    </r>
    <r>
      <rPr>
        <sz val="9"/>
        <rFont val="Arial"/>
        <family val="2"/>
      </rPr>
      <t xml:space="preserve"> taking place within ILC timeframe (April 1, 2026 to March 31, 2027 and/or 2028) for the Multi-Year Funding </t>
    </r>
  </si>
  <si>
    <t xml:space="preserve"> Expenses that are not taking place within ILC timeframe (April 1, 2026 to March 31, 2028) for the Ongoing Programmatic Funding </t>
  </si>
  <si>
    <t xml:space="preserve">ANNEX E - BUDGET (April 1, 2026 to March 31, 2027 ) 
Indigenous Languages Component </t>
  </si>
  <si>
    <t xml:space="preserve">ABC Language Revitalization Project 2026-2027 </t>
  </si>
  <si>
    <t xml:space="preserve">Capital construction and major renovation / purchases of vehicles / purchase of buildings or office space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</si>
</sst>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2" formatCode="_-&quot;$&quot;* #,##0_-;\-&quot;$&quot;* #,##0_-;_-&quot;$&quot;* &quot;-&quot;_-;_-@_-"/>
    <numFmt numFmtId="164" formatCode="&quot;$&quot;#,##0_);[Red]\(&quot;$&quot;#,##0\)"/>
    <numFmt numFmtId="165" formatCode="&quot;$&quot;#,##0.00"/>
    <numFmt numFmtId="166" formatCode="&quot;$&quot;#,##0"/>
  </numFmts>
  <fonts count="37" x14ac:knownFonts="1">
    <font>
      <sz val="10"/>
      <name val="Arial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u/>
      <sz val="10"/>
      <name val="Arial"/>
      <family val="2"/>
    </font>
    <font>
      <b/>
      <u/>
      <sz val="14"/>
      <name val="Arial"/>
      <family val="2"/>
    </font>
    <font>
      <u/>
      <sz val="11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b/>
      <u/>
      <sz val="11"/>
      <name val="Arial"/>
      <family val="2"/>
    </font>
    <font>
      <u/>
      <sz val="14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5"/>
      <name val="Arial"/>
      <family val="2"/>
    </font>
    <font>
      <sz val="12"/>
      <name val="Arial"/>
      <family val="2"/>
    </font>
    <font>
      <sz val="13"/>
      <color indexed="10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name val="Arial"/>
      <family val="2"/>
    </font>
    <font>
      <sz val="9"/>
      <name val="Symbol"/>
      <family val="1"/>
      <charset val="2"/>
    </font>
    <font>
      <sz val="7"/>
      <name val="Times New Roman"/>
      <family val="1"/>
    </font>
    <font>
      <u/>
      <sz val="9"/>
      <name val="Arial"/>
      <family val="2"/>
    </font>
    <font>
      <sz val="9"/>
      <color rgb="FFFF000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4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22" fillId="0" borderId="0" xfId="0" applyFont="1"/>
    <xf numFmtId="0" fontId="3" fillId="0" borderId="0" xfId="0" applyFont="1"/>
    <xf numFmtId="0" fontId="1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1" fillId="2" borderId="0" xfId="1" applyFont="1" applyFill="1" applyAlignment="1">
      <alignment vertical="top"/>
    </xf>
    <xf numFmtId="0" fontId="5" fillId="0" borderId="0" xfId="1" applyFont="1" applyAlignment="1">
      <alignment vertical="top"/>
    </xf>
    <xf numFmtId="0" fontId="4" fillId="0" borderId="0" xfId="1" applyAlignment="1">
      <alignment vertical="top"/>
    </xf>
    <xf numFmtId="0" fontId="4" fillId="0" borderId="0" xfId="0" applyFont="1"/>
    <xf numFmtId="0" fontId="0" fillId="0" borderId="0" xfId="0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 applyProtection="1">
      <alignment vertical="top" wrapText="1"/>
      <protection locked="0"/>
    </xf>
    <xf numFmtId="0" fontId="1" fillId="0" borderId="0" xfId="1" applyFont="1" applyAlignment="1">
      <alignment vertical="center"/>
    </xf>
    <xf numFmtId="42" fontId="9" fillId="2" borderId="1" xfId="0" applyNumberFormat="1" applyFont="1" applyFill="1" applyBorder="1" applyAlignment="1">
      <alignment vertical="center"/>
    </xf>
    <xf numFmtId="42" fontId="8" fillId="0" borderId="1" xfId="0" applyNumberFormat="1" applyFont="1" applyBorder="1" applyAlignment="1">
      <alignment horizontal="right" wrapText="1"/>
    </xf>
    <xf numFmtId="42" fontId="8" fillId="0" borderId="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top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2" fontId="23" fillId="2" borderId="1" xfId="0" applyNumberFormat="1" applyFont="1" applyFill="1" applyBorder="1" applyAlignment="1">
      <alignment vertical="top" wrapText="1"/>
    </xf>
    <xf numFmtId="0" fontId="22" fillId="2" borderId="3" xfId="0" applyFont="1" applyFill="1" applyBorder="1" applyAlignment="1">
      <alignment vertical="top"/>
    </xf>
    <xf numFmtId="42" fontId="25" fillId="2" borderId="5" xfId="0" applyNumberFormat="1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42" fontId="23" fillId="2" borderId="7" xfId="0" applyNumberFormat="1" applyFont="1" applyFill="1" applyBorder="1" applyAlignment="1">
      <alignment vertical="top" wrapText="1"/>
    </xf>
    <xf numFmtId="0" fontId="22" fillId="2" borderId="4" xfId="0" applyFont="1" applyFill="1" applyBorder="1" applyAlignment="1">
      <alignment vertical="top"/>
    </xf>
    <xf numFmtId="0" fontId="22" fillId="2" borderId="8" xfId="0" applyFont="1" applyFill="1" applyBorder="1" applyAlignment="1">
      <alignment vertical="center"/>
    </xf>
    <xf numFmtId="165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2" xfId="0" applyFont="1" applyFill="1" applyBorder="1" applyAlignment="1">
      <alignment vertical="center"/>
    </xf>
    <xf numFmtId="0" fontId="26" fillId="2" borderId="13" xfId="0" applyFont="1" applyFill="1" applyBorder="1" applyAlignment="1">
      <alignment vertical="center"/>
    </xf>
    <xf numFmtId="5" fontId="25" fillId="2" borderId="16" xfId="0" applyNumberFormat="1" applyFont="1" applyFill="1" applyBorder="1" applyAlignment="1">
      <alignment vertical="center"/>
    </xf>
    <xf numFmtId="5" fontId="25" fillId="2" borderId="17" xfId="0" applyNumberFormat="1" applyFont="1" applyFill="1" applyBorder="1" applyAlignment="1">
      <alignment vertical="center"/>
    </xf>
    <xf numFmtId="5" fontId="25" fillId="2" borderId="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2" borderId="9" xfId="2" applyFont="1" applyFill="1" applyBorder="1" applyAlignment="1">
      <alignment vertical="center" wrapText="1"/>
    </xf>
    <xf numFmtId="42" fontId="9" fillId="2" borderId="10" xfId="0" applyNumberFormat="1" applyFont="1" applyFill="1" applyBorder="1" applyAlignment="1">
      <alignment horizontal="right" vertical="center" wrapText="1"/>
    </xf>
    <xf numFmtId="164" fontId="18" fillId="2" borderId="10" xfId="0" applyNumberFormat="1" applyFont="1" applyFill="1" applyBorder="1" applyAlignment="1">
      <alignment vertical="center"/>
    </xf>
    <xf numFmtId="42" fontId="9" fillId="2" borderId="11" xfId="0" applyNumberFormat="1" applyFont="1" applyFill="1" applyBorder="1" applyAlignment="1">
      <alignment horizontal="right" vertical="center" wrapText="1"/>
    </xf>
    <xf numFmtId="42" fontId="8" fillId="0" borderId="14" xfId="0" applyNumberFormat="1" applyFont="1" applyBorder="1" applyAlignment="1">
      <alignment horizontal="right" wrapText="1"/>
    </xf>
    <xf numFmtId="9" fontId="8" fillId="0" borderId="14" xfId="0" applyNumberFormat="1" applyFont="1" applyBorder="1" applyAlignment="1">
      <alignment horizontal="right"/>
    </xf>
    <xf numFmtId="42" fontId="8" fillId="0" borderId="14" xfId="0" applyNumberFormat="1" applyFont="1" applyBorder="1" applyAlignment="1">
      <alignment horizontal="right"/>
    </xf>
    <xf numFmtId="10" fontId="8" fillId="0" borderId="3" xfId="0" applyNumberFormat="1" applyFont="1" applyBorder="1" applyAlignment="1">
      <alignment horizontal="right"/>
    </xf>
    <xf numFmtId="10" fontId="8" fillId="0" borderId="4" xfId="0" applyNumberFormat="1" applyFont="1" applyBorder="1" applyAlignment="1">
      <alignment horizontal="right"/>
    </xf>
    <xf numFmtId="0" fontId="5" fillId="2" borderId="9" xfId="2" applyFont="1" applyFill="1" applyBorder="1" applyAlignment="1">
      <alignment horizontal="left" vertical="center" wrapText="1"/>
    </xf>
    <xf numFmtId="9" fontId="9" fillId="2" borderId="10" xfId="0" applyNumberFormat="1" applyFont="1" applyFill="1" applyBorder="1" applyAlignment="1">
      <alignment horizontal="right" vertical="center"/>
    </xf>
    <xf numFmtId="42" fontId="9" fillId="2" borderId="10" xfId="0" applyNumberFormat="1" applyFont="1" applyFill="1" applyBorder="1" applyAlignment="1">
      <alignment horizontal="right" vertical="center"/>
    </xf>
    <xf numFmtId="10" fontId="9" fillId="2" borderId="11" xfId="0" applyNumberFormat="1" applyFont="1" applyFill="1" applyBorder="1" applyAlignment="1">
      <alignment horizontal="right" vertical="center"/>
    </xf>
    <xf numFmtId="0" fontId="17" fillId="5" borderId="22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7" fillId="0" borderId="20" xfId="1" applyFont="1" applyBorder="1" applyAlignment="1">
      <alignment vertical="center" wrapText="1"/>
    </xf>
    <xf numFmtId="0" fontId="6" fillId="0" borderId="0" xfId="1" applyFont="1" applyAlignment="1">
      <alignment horizontal="center" vertical="top" wrapText="1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7" fillId="4" borderId="3" xfId="1" applyFont="1" applyFill="1" applyBorder="1" applyAlignment="1">
      <alignment vertical="center" wrapText="1"/>
    </xf>
    <xf numFmtId="0" fontId="20" fillId="0" borderId="0" xfId="0" applyFont="1"/>
    <xf numFmtId="0" fontId="28" fillId="0" borderId="0" xfId="0" applyFont="1"/>
    <xf numFmtId="0" fontId="7" fillId="0" borderId="4" xfId="1" applyFont="1" applyBorder="1" applyAlignment="1">
      <alignment vertical="center" wrapText="1"/>
    </xf>
    <xf numFmtId="0" fontId="24" fillId="2" borderId="26" xfId="0" applyFont="1" applyFill="1" applyBorder="1" applyAlignment="1">
      <alignment horizontal="center" vertical="center" wrapText="1"/>
    </xf>
    <xf numFmtId="42" fontId="23" fillId="2" borderId="26" xfId="0" applyNumberFormat="1" applyFont="1" applyFill="1" applyBorder="1" applyAlignment="1">
      <alignment vertical="top" wrapText="1"/>
    </xf>
    <xf numFmtId="42" fontId="25" fillId="2" borderId="27" xfId="0" applyNumberFormat="1" applyFont="1" applyFill="1" applyBorder="1" applyAlignment="1">
      <alignment vertic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42" fontId="23" fillId="2" borderId="28" xfId="0" applyNumberFormat="1" applyFont="1" applyFill="1" applyBorder="1" applyAlignment="1">
      <alignment vertical="top" wrapText="1"/>
    </xf>
    <xf numFmtId="5" fontId="25" fillId="2" borderId="29" xfId="0" applyNumberFormat="1" applyFont="1" applyFill="1" applyBorder="1" applyAlignment="1">
      <alignment vertical="center"/>
    </xf>
    <xf numFmtId="42" fontId="9" fillId="2" borderId="26" xfId="0" applyNumberFormat="1" applyFont="1" applyFill="1" applyBorder="1" applyAlignment="1">
      <alignment vertical="center"/>
    </xf>
    <xf numFmtId="5" fontId="23" fillId="5" borderId="3" xfId="0" applyNumberFormat="1" applyFont="1" applyFill="1" applyBorder="1" applyAlignment="1">
      <alignment vertical="top" wrapText="1"/>
    </xf>
    <xf numFmtId="42" fontId="25" fillId="2" borderId="6" xfId="0" applyNumberFormat="1" applyFont="1" applyFill="1" applyBorder="1" applyAlignment="1">
      <alignment vertical="center"/>
    </xf>
    <xf numFmtId="5" fontId="23" fillId="5" borderId="4" xfId="0" applyNumberFormat="1" applyFont="1" applyFill="1" applyBorder="1" applyAlignment="1">
      <alignment vertical="top" wrapText="1"/>
    </xf>
    <xf numFmtId="5" fontId="25" fillId="2" borderId="6" xfId="0" applyNumberFormat="1" applyFont="1" applyFill="1" applyBorder="1" applyAlignment="1">
      <alignment vertical="center"/>
    </xf>
    <xf numFmtId="42" fontId="9" fillId="2" borderId="5" xfId="0" applyNumberFormat="1" applyFont="1" applyFill="1" applyBorder="1" applyAlignment="1">
      <alignment vertical="center"/>
    </xf>
    <xf numFmtId="42" fontId="9" fillId="2" borderId="6" xfId="0" applyNumberFormat="1" applyFont="1" applyFill="1" applyBorder="1" applyAlignment="1">
      <alignment vertical="center"/>
    </xf>
    <xf numFmtId="0" fontId="7" fillId="4" borderId="6" xfId="1" applyFont="1" applyFill="1" applyBorder="1" applyAlignment="1">
      <alignment vertical="center" wrapText="1"/>
    </xf>
    <xf numFmtId="164" fontId="2" fillId="2" borderId="1" xfId="0" applyNumberFormat="1" applyFont="1" applyFill="1" applyBorder="1"/>
    <xf numFmtId="164" fontId="2" fillId="2" borderId="5" xfId="0" applyNumberFormat="1" applyFont="1" applyFill="1" applyBorder="1"/>
    <xf numFmtId="9" fontId="8" fillId="2" borderId="1" xfId="0" applyNumberFormat="1" applyFont="1" applyFill="1" applyBorder="1" applyAlignment="1">
      <alignment horizontal="right"/>
    </xf>
    <xf numFmtId="0" fontId="29" fillId="0" borderId="0" xfId="0" applyFont="1"/>
    <xf numFmtId="0" fontId="31" fillId="0" borderId="0" xfId="0" applyFont="1"/>
    <xf numFmtId="0" fontId="1" fillId="2" borderId="2" xfId="0" applyFont="1" applyFill="1" applyBorder="1" applyAlignment="1">
      <alignment vertical="center" wrapText="1"/>
    </xf>
    <xf numFmtId="42" fontId="1" fillId="2" borderId="1" xfId="0" applyNumberFormat="1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42" fontId="1" fillId="2" borderId="14" xfId="0" applyNumberFormat="1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2" fontId="3" fillId="2" borderId="10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0" fillId="0" borderId="0" xfId="0" applyFont="1" applyAlignment="1" applyProtection="1">
      <alignment horizontal="left" vertical="top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left" vertical="top" wrapText="1"/>
    </xf>
    <xf numFmtId="0" fontId="10" fillId="0" borderId="0" xfId="0" applyFont="1" applyProtection="1">
      <protection locked="0"/>
    </xf>
    <xf numFmtId="0" fontId="5" fillId="0" borderId="0" xfId="0" applyFont="1" applyAlignment="1">
      <alignment horizontal="left" vertical="top" wrapText="1"/>
    </xf>
    <xf numFmtId="165" fontId="12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left" vertical="top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2" fontId="1" fillId="2" borderId="1" xfId="0" applyNumberFormat="1" applyFont="1" applyFill="1" applyBorder="1" applyAlignment="1">
      <alignment horizontal="left" vertical="top" wrapText="1"/>
    </xf>
    <xf numFmtId="165" fontId="1" fillId="3" borderId="3" xfId="1" applyNumberFormat="1" applyFont="1" applyFill="1" applyBorder="1" applyAlignment="1">
      <alignment horizontal="center" wrapText="1"/>
    </xf>
    <xf numFmtId="42" fontId="1" fillId="2" borderId="14" xfId="0" applyNumberFormat="1" applyFont="1" applyFill="1" applyBorder="1" applyAlignment="1">
      <alignment horizontal="left" vertical="top" wrapText="1"/>
    </xf>
    <xf numFmtId="165" fontId="1" fillId="3" borderId="4" xfId="1" applyNumberFormat="1" applyFont="1" applyFill="1" applyBorder="1" applyAlignment="1">
      <alignment horizontal="center" wrapText="1"/>
    </xf>
    <xf numFmtId="42" fontId="3" fillId="2" borderId="10" xfId="0" applyNumberFormat="1" applyFont="1" applyFill="1" applyBorder="1" applyAlignment="1">
      <alignment horizontal="left" vertical="top" wrapText="1"/>
    </xf>
    <xf numFmtId="42" fontId="9" fillId="0" borderId="0" xfId="0" applyNumberFormat="1" applyFont="1" applyAlignment="1">
      <alignment horizontal="left" vertical="top" wrapText="1"/>
    </xf>
    <xf numFmtId="165" fontId="1" fillId="0" borderId="0" xfId="0" applyNumberFormat="1" applyFont="1" applyAlignment="1" applyProtection="1">
      <alignment horizontal="left" vertical="top" wrapText="1"/>
      <protection locked="0"/>
    </xf>
    <xf numFmtId="165" fontId="1" fillId="0" borderId="0" xfId="0" applyNumberFormat="1" applyFont="1" applyAlignment="1" applyProtection="1">
      <alignment horizontal="left" wrapText="1"/>
      <protection locked="0"/>
    </xf>
    <xf numFmtId="165" fontId="1" fillId="0" borderId="0" xfId="0" applyNumberFormat="1" applyFont="1" applyAlignment="1" applyProtection="1">
      <alignment wrapText="1"/>
      <protection locked="0"/>
    </xf>
    <xf numFmtId="166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vertical="top" wrapText="1"/>
    </xf>
    <xf numFmtId="5" fontId="23" fillId="3" borderId="1" xfId="0" applyNumberFormat="1" applyFont="1" applyFill="1" applyBorder="1" applyAlignment="1">
      <alignment horizontal="right" vertical="top" wrapText="1"/>
    </xf>
    <xf numFmtId="5" fontId="23" fillId="2" borderId="1" xfId="0" applyNumberFormat="1" applyFont="1" applyFill="1" applyBorder="1" applyAlignment="1">
      <alignment vertical="top" wrapText="1"/>
    </xf>
    <xf numFmtId="0" fontId="26" fillId="0" borderId="15" xfId="0" applyFont="1" applyBorder="1" applyAlignment="1">
      <alignment horizontal="center" vertical="center" wrapText="1"/>
    </xf>
    <xf numFmtId="42" fontId="9" fillId="2" borderId="5" xfId="0" applyNumberFormat="1" applyFont="1" applyFill="1" applyBorder="1" applyAlignment="1">
      <alignment horizontal="left" vertical="top"/>
    </xf>
    <xf numFmtId="42" fontId="1" fillId="0" borderId="0" xfId="0" applyNumberFormat="1" applyFont="1" applyAlignment="1">
      <alignment vertical="top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top" wrapText="1"/>
    </xf>
    <xf numFmtId="42" fontId="9" fillId="4" borderId="0" xfId="0" applyNumberFormat="1" applyFont="1" applyFill="1" applyAlignment="1">
      <alignment horizontal="left" vertical="top"/>
    </xf>
    <xf numFmtId="42" fontId="9" fillId="4" borderId="0" xfId="0" applyNumberFormat="1" applyFont="1" applyFill="1" applyAlignment="1">
      <alignment vertical="center"/>
    </xf>
    <xf numFmtId="42" fontId="9" fillId="0" borderId="0" xfId="0" applyNumberFormat="1" applyFont="1" applyAlignment="1">
      <alignment vertical="center"/>
    </xf>
    <xf numFmtId="0" fontId="17" fillId="4" borderId="0" xfId="0" applyFont="1" applyFill="1" applyAlignment="1">
      <alignment horizontal="left" vertical="top"/>
    </xf>
    <xf numFmtId="0" fontId="17" fillId="4" borderId="0" xfId="0" applyFont="1" applyFill="1" applyAlignment="1">
      <alignment vertical="center"/>
    </xf>
    <xf numFmtId="0" fontId="4" fillId="0" borderId="21" xfId="0" applyFont="1" applyBorder="1" applyAlignment="1">
      <alignment vertical="top"/>
    </xf>
    <xf numFmtId="0" fontId="6" fillId="0" borderId="19" xfId="2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" xfId="2" applyBorder="1"/>
    <xf numFmtId="42" fontId="8" fillId="0" borderId="1" xfId="0" applyNumberFormat="1" applyFont="1" applyBorder="1" applyAlignment="1">
      <alignment horizontal="left" vertical="top" wrapText="1"/>
    </xf>
    <xf numFmtId="42" fontId="8" fillId="0" borderId="6" xfId="0" applyNumberFormat="1" applyFont="1" applyBorder="1" applyAlignment="1">
      <alignment horizontal="right" wrapText="1"/>
    </xf>
    <xf numFmtId="0" fontId="4" fillId="0" borderId="12" xfId="2" applyBorder="1"/>
    <xf numFmtId="42" fontId="8" fillId="0" borderId="5" xfId="0" applyNumberFormat="1" applyFont="1" applyBorder="1" applyAlignment="1">
      <alignment horizontal="left" vertical="top" wrapText="1"/>
    </xf>
    <xf numFmtId="42" fontId="8" fillId="0" borderId="5" xfId="0" applyNumberFormat="1" applyFont="1" applyBorder="1" applyAlignment="1">
      <alignment horizontal="right" wrapText="1"/>
    </xf>
    <xf numFmtId="42" fontId="9" fillId="2" borderId="10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42" fontId="9" fillId="0" borderId="0" xfId="0" applyNumberFormat="1" applyFont="1" applyAlignment="1">
      <alignment horizontal="right" vertical="center" wrapText="1"/>
    </xf>
    <xf numFmtId="164" fontId="18" fillId="0" borderId="0" xfId="0" applyNumberFormat="1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2" applyBorder="1" applyAlignment="1">
      <alignment vertical="center"/>
    </xf>
    <xf numFmtId="9" fontId="8" fillId="2" borderId="1" xfId="0" applyNumberFormat="1" applyFont="1" applyFill="1" applyBorder="1" applyAlignment="1">
      <alignment horizontal="left" vertical="top"/>
    </xf>
    <xf numFmtId="0" fontId="4" fillId="0" borderId="15" xfId="2" applyBorder="1" applyAlignment="1">
      <alignment vertical="center"/>
    </xf>
    <xf numFmtId="42" fontId="8" fillId="0" borderId="14" xfId="0" applyNumberFormat="1" applyFont="1" applyBorder="1" applyAlignment="1">
      <alignment horizontal="left" vertical="top" wrapText="1"/>
    </xf>
    <xf numFmtId="9" fontId="8" fillId="0" borderId="14" xfId="0" applyNumberFormat="1" applyFont="1" applyBorder="1" applyAlignment="1">
      <alignment horizontal="left" vertical="top"/>
    </xf>
    <xf numFmtId="9" fontId="9" fillId="2" borderId="10" xfId="0" applyNumberFormat="1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2" fillId="0" borderId="0" xfId="0" applyFont="1"/>
    <xf numFmtId="165" fontId="1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42" fontId="9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wrapText="1"/>
    </xf>
    <xf numFmtId="166" fontId="2" fillId="0" borderId="0" xfId="0" applyNumberFormat="1" applyFont="1" applyAlignment="1">
      <alignment vertical="center" wrapText="1"/>
    </xf>
    <xf numFmtId="42" fontId="8" fillId="0" borderId="3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2" fillId="3" borderId="2" xfId="0" applyFont="1" applyFill="1" applyBorder="1" applyAlignment="1" applyProtection="1">
      <alignment vertical="top" wrapText="1"/>
      <protection locked="0"/>
    </xf>
    <xf numFmtId="5" fontId="23" fillId="3" borderId="1" xfId="0" applyNumberFormat="1" applyFont="1" applyFill="1" applyBorder="1" applyAlignment="1" applyProtection="1">
      <alignment horizontal="right" vertical="top" wrapText="1"/>
      <protection locked="0"/>
    </xf>
    <xf numFmtId="165" fontId="1" fillId="3" borderId="3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9" fillId="0" borderId="7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/>
    </xf>
    <xf numFmtId="0" fontId="7" fillId="0" borderId="24" xfId="1" applyFont="1" applyBorder="1" applyAlignment="1">
      <alignment vertical="center" wrapText="1"/>
    </xf>
    <xf numFmtId="0" fontId="7" fillId="0" borderId="53" xfId="1" applyFont="1" applyBorder="1" applyAlignment="1">
      <alignment vertical="top"/>
    </xf>
    <xf numFmtId="0" fontId="32" fillId="0" borderId="54" xfId="1" applyFont="1" applyBorder="1" applyAlignment="1">
      <alignment vertical="top"/>
    </xf>
    <xf numFmtId="0" fontId="6" fillId="5" borderId="30" xfId="1" applyFont="1" applyFill="1" applyBorder="1" applyAlignment="1">
      <alignment horizontal="center" vertical="center" wrapText="1"/>
    </xf>
    <xf numFmtId="0" fontId="6" fillId="5" borderId="31" xfId="1" applyFont="1" applyFill="1" applyBorder="1" applyAlignment="1">
      <alignment horizontal="center" vertical="center" wrapText="1"/>
    </xf>
    <xf numFmtId="0" fontId="6" fillId="5" borderId="32" xfId="1" applyFont="1" applyFill="1" applyBorder="1" applyAlignment="1">
      <alignment horizontal="center" vertical="center" wrapText="1"/>
    </xf>
    <xf numFmtId="0" fontId="5" fillId="5" borderId="30" xfId="1" applyFont="1" applyFill="1" applyBorder="1" applyAlignment="1">
      <alignment horizontal="center" vertical="center" wrapText="1"/>
    </xf>
    <xf numFmtId="0" fontId="5" fillId="5" borderId="31" xfId="1" applyFont="1" applyFill="1" applyBorder="1" applyAlignment="1">
      <alignment horizontal="center" vertical="center" wrapText="1"/>
    </xf>
    <xf numFmtId="0" fontId="5" fillId="5" borderId="32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32" fillId="0" borderId="48" xfId="0" applyFont="1" applyBorder="1" applyAlignment="1">
      <alignment vertical="center"/>
    </xf>
    <xf numFmtId="0" fontId="32" fillId="0" borderId="52" xfId="0" applyFont="1" applyBorder="1" applyAlignment="1">
      <alignment vertical="center"/>
    </xf>
    <xf numFmtId="0" fontId="17" fillId="0" borderId="18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7" fillId="0" borderId="5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165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1" fillId="3" borderId="1" xfId="1" applyNumberFormat="1" applyFont="1" applyFill="1" applyBorder="1" applyAlignment="1">
      <alignment horizontal="left" wrapText="1"/>
    </xf>
    <xf numFmtId="165" fontId="1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30" fillId="3" borderId="18" xfId="0" applyFont="1" applyFill="1" applyBorder="1" applyAlignment="1">
      <alignment horizontal="left" vertical="center"/>
    </xf>
    <xf numFmtId="0" fontId="30" fillId="3" borderId="19" xfId="0" applyFont="1" applyFill="1" applyBorder="1" applyAlignment="1">
      <alignment horizontal="left" vertical="center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" fillId="3" borderId="33" xfId="1" applyFont="1" applyFill="1" applyBorder="1" applyAlignment="1">
      <alignment horizontal="left"/>
    </xf>
    <xf numFmtId="0" fontId="1" fillId="3" borderId="49" xfId="1" applyFont="1" applyFill="1" applyBorder="1" applyAlignment="1">
      <alignment horizontal="left"/>
    </xf>
    <xf numFmtId="0" fontId="1" fillId="3" borderId="26" xfId="1" applyFont="1" applyFill="1" applyBorder="1" applyAlignment="1">
      <alignment horizontal="left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left" vertical="top" wrapText="1"/>
    </xf>
    <xf numFmtId="0" fontId="22" fillId="3" borderId="26" xfId="0" applyFont="1" applyFill="1" applyBorder="1" applyAlignment="1">
      <alignment horizontal="left" vertical="top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top" wrapText="1"/>
    </xf>
    <xf numFmtId="0" fontId="26" fillId="2" borderId="17" xfId="0" applyFont="1" applyFill="1" applyBorder="1" applyAlignment="1">
      <alignment horizontal="left" vertical="top"/>
    </xf>
    <xf numFmtId="0" fontId="26" fillId="2" borderId="27" xfId="0" applyFont="1" applyFill="1" applyBorder="1" applyAlignment="1">
      <alignment horizontal="left" vertical="top"/>
    </xf>
    <xf numFmtId="0" fontId="30" fillId="3" borderId="42" xfId="0" applyFont="1" applyFill="1" applyBorder="1" applyAlignment="1">
      <alignment horizontal="left" vertical="center"/>
    </xf>
    <xf numFmtId="0" fontId="30" fillId="3" borderId="43" xfId="0" applyFont="1" applyFill="1" applyBorder="1" applyAlignment="1">
      <alignment horizontal="left" vertical="center"/>
    </xf>
    <xf numFmtId="0" fontId="30" fillId="3" borderId="41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/>
    </xf>
    <xf numFmtId="0" fontId="26" fillId="2" borderId="34" xfId="0" applyFont="1" applyFill="1" applyBorder="1" applyAlignment="1">
      <alignment horizontal="left" vertical="top"/>
    </xf>
    <xf numFmtId="0" fontId="26" fillId="2" borderId="35" xfId="0" applyFont="1" applyFill="1" applyBorder="1" applyAlignment="1">
      <alignment horizontal="left" vertical="top"/>
    </xf>
    <xf numFmtId="0" fontId="30" fillId="3" borderId="36" xfId="0" applyFont="1" applyFill="1" applyBorder="1" applyAlignment="1">
      <alignment horizontal="left" vertical="center"/>
    </xf>
    <xf numFmtId="0" fontId="26" fillId="0" borderId="7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top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 applyProtection="1">
      <alignment horizontal="left" vertical="center" wrapText="1"/>
      <protection locked="0"/>
    </xf>
    <xf numFmtId="165" fontId="1" fillId="3" borderId="14" xfId="1" applyNumberFormat="1" applyFont="1" applyFill="1" applyBorder="1" applyAlignment="1" applyProtection="1">
      <alignment horizontal="left" vertical="center" wrapText="1"/>
      <protection locked="0"/>
    </xf>
    <xf numFmtId="165" fontId="1" fillId="2" borderId="10" xfId="0" applyNumberFormat="1" applyFont="1" applyFill="1" applyBorder="1" applyAlignment="1">
      <alignment horizontal="left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20" fillId="3" borderId="1" xfId="1" applyFont="1" applyFill="1" applyBorder="1" applyAlignment="1" applyProtection="1">
      <alignment horizontal="left"/>
      <protection locked="0"/>
    </xf>
    <xf numFmtId="0" fontId="22" fillId="3" borderId="1" xfId="0" applyFont="1" applyFill="1" applyBorder="1" applyAlignment="1" applyProtection="1">
      <alignment horizontal="left" vertical="top" wrapText="1"/>
      <protection locked="0"/>
    </xf>
    <xf numFmtId="0" fontId="26" fillId="2" borderId="5" xfId="0" applyFont="1" applyFill="1" applyBorder="1" applyAlignment="1">
      <alignment horizontal="center" vertical="center"/>
    </xf>
    <xf numFmtId="0" fontId="22" fillId="3" borderId="33" xfId="0" applyFont="1" applyFill="1" applyBorder="1" applyAlignment="1" applyProtection="1">
      <alignment horizontal="left" vertical="top" wrapText="1"/>
      <protection locked="0"/>
    </xf>
    <xf numFmtId="0" fontId="22" fillId="3" borderId="26" xfId="0" applyFont="1" applyFill="1" applyBorder="1" applyAlignment="1" applyProtection="1">
      <alignment horizontal="left" vertical="top" wrapText="1"/>
      <protection locked="0"/>
    </xf>
    <xf numFmtId="0" fontId="26" fillId="2" borderId="3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6" fillId="5" borderId="28" xfId="0" applyFont="1" applyFill="1" applyBorder="1" applyAlignment="1">
      <alignment horizontal="center" vertical="center"/>
    </xf>
    <xf numFmtId="0" fontId="36" fillId="5" borderId="44" xfId="0" applyFont="1" applyFill="1" applyBorder="1" applyAlignment="1">
      <alignment horizontal="center" vertical="center"/>
    </xf>
    <xf numFmtId="0" fontId="36" fillId="5" borderId="45" xfId="0" applyFont="1" applyFill="1" applyBorder="1" applyAlignment="1">
      <alignment horizontal="center" vertical="center"/>
    </xf>
    <xf numFmtId="0" fontId="36" fillId="5" borderId="46" xfId="0" applyFont="1" applyFill="1" applyBorder="1" applyAlignment="1">
      <alignment horizontal="center" vertical="center"/>
    </xf>
    <xf numFmtId="0" fontId="36" fillId="5" borderId="47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Sheet1" xfId="2" xr:uid="{00000000-0005-0000-0000-000002000000}"/>
  </cellStyles>
  <dxfs count="10">
    <dxf>
      <fill>
        <patternFill>
          <bgColor rgb="FF92D050"/>
        </patternFill>
      </fill>
    </dxf>
    <dxf>
      <fill>
        <patternFill>
          <bgColor rgb="FFFF1919"/>
        </patternFill>
      </fill>
    </dxf>
    <dxf>
      <fill>
        <patternFill>
          <bgColor rgb="FF92D050"/>
        </patternFill>
      </fill>
    </dxf>
    <dxf>
      <fill>
        <patternFill>
          <bgColor rgb="FFFF1919"/>
        </patternFill>
      </fill>
    </dxf>
    <dxf>
      <fill>
        <patternFill>
          <bgColor rgb="FF92D050"/>
        </patternFill>
      </fill>
    </dxf>
    <dxf>
      <fill>
        <patternFill>
          <bgColor rgb="FFFF1919"/>
        </patternFill>
      </fill>
    </dxf>
    <dxf>
      <fill>
        <patternFill>
          <bgColor rgb="FF92D050"/>
        </patternFill>
      </fill>
    </dxf>
    <dxf>
      <fill>
        <patternFill>
          <bgColor rgb="FFFF1919"/>
        </patternFill>
      </fill>
    </dxf>
    <dxf>
      <fill>
        <patternFill>
          <bgColor rgb="FF92D050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CC0099"/>
      <color rgb="FF99FF33"/>
      <color rgb="FFF2FCB6"/>
      <color rgb="FFF3A7E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</xdr:row>
          <xdr:rowOff>24592</xdr:rowOff>
        </xdr:from>
        <xdr:to>
          <xdr:col>13</xdr:col>
          <xdr:colOff>335973</xdr:colOff>
          <xdr:row>53</xdr:row>
          <xdr:rowOff>2425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rnasg\PCH$\CI-CI\IL\Operations\05-%20Program\02-%20Gs%20&amp;%20Cs%20-%20ILC\2022-2023\01-Application%20Package\EN\01-APPROVED%20(to%20be%20used%20for%20launch)\EXEMPLE%20of%20Completed%20Annex%20D%20Budget%20202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rnasg\PCH$\CP-CH\AAB\Aboriginal%20Peoples%20Program\Programs\2017-18\Call%20for%20Applications\ALI\Application%20package%20EN\ALI%20Budget%20Template-EN%20(Autosave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H-MA~1\AppData\Local\Temp\notes891306\Budget%20analysis%20A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ligible Expenses"/>
      <sheetName val="Ineligible Expenses"/>
      <sheetName val="Example"/>
      <sheetName val="Departmental use only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Template"/>
      <sheetName val="Departmental use"/>
    </sheetNames>
    <sheetDataSet>
      <sheetData sheetId="0" refreshError="1"/>
      <sheetData sheetId="1">
        <row r="2">
          <cell r="A2" t="str">
            <v>Administration_Expenses</v>
          </cell>
        </row>
        <row r="3">
          <cell r="A3" t="str">
            <v>Consultant_Professional_Fees</v>
          </cell>
        </row>
        <row r="4">
          <cell r="A4" t="str">
            <v>Equipment_Expenses</v>
          </cell>
        </row>
        <row r="5">
          <cell r="A5" t="str">
            <v>Event_Venues</v>
          </cell>
        </row>
        <row r="6">
          <cell r="A6" t="str">
            <v>Hospitality</v>
          </cell>
        </row>
        <row r="7">
          <cell r="A7" t="str">
            <v>Other_Project_Expenses</v>
          </cell>
        </row>
        <row r="8">
          <cell r="A8" t="str">
            <v>Promotion_Communication</v>
          </cell>
        </row>
        <row r="9">
          <cell r="A9" t="str">
            <v>Travel</v>
          </cell>
        </row>
        <row r="14">
          <cell r="A14" t="str">
            <v>Consultants</v>
          </cell>
        </row>
        <row r="15">
          <cell r="A15" t="str">
            <v>Food and beverages</v>
          </cell>
        </row>
        <row r="16">
          <cell r="A16" t="str">
            <v>Honoraria</v>
          </cell>
        </row>
        <row r="17">
          <cell r="A17" t="str">
            <v>Marketing and promotion</v>
          </cell>
        </row>
        <row r="18">
          <cell r="A18" t="str">
            <v>Other (specify)</v>
          </cell>
        </row>
        <row r="19">
          <cell r="A19" t="str">
            <v>Publishing/printing</v>
          </cell>
        </row>
        <row r="20">
          <cell r="A20" t="str">
            <v>Salaries, fees and benefits</v>
          </cell>
        </row>
        <row r="21">
          <cell r="A21" t="str">
            <v>Travel and accommodation</v>
          </cell>
        </row>
        <row r="22">
          <cell r="A22" t="str">
            <v>Venue rental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>
        <row r="5">
          <cell r="A5" t="str">
            <v>Administration expenses</v>
          </cell>
        </row>
        <row r="6">
          <cell r="A6" t="str">
            <v>Consultant-Professional Fees</v>
          </cell>
        </row>
        <row r="7">
          <cell r="A7" t="str">
            <v>Equipment expenses</v>
          </cell>
        </row>
        <row r="8">
          <cell r="A8" t="str">
            <v>Event / Venues</v>
          </cell>
        </row>
        <row r="9">
          <cell r="A9" t="str">
            <v>Hospitality</v>
          </cell>
        </row>
        <row r="10">
          <cell r="A10" t="str">
            <v>In-kind expenses</v>
          </cell>
        </row>
        <row r="11">
          <cell r="A11" t="str">
            <v>Other Project Expenses</v>
          </cell>
        </row>
        <row r="12">
          <cell r="A12" t="str">
            <v>Promotion and Communication</v>
          </cell>
        </row>
        <row r="13">
          <cell r="A13" t="str">
            <v>Training/Professional Development</v>
          </cell>
        </row>
        <row r="14">
          <cell r="A14" t="str">
            <v>Travel</v>
          </cell>
        </row>
      </sheetData>
      <sheetData sheetId="1"/>
      <sheetData sheetId="2">
        <row r="3">
          <cell r="A3" t="str">
            <v>Consultants</v>
          </cell>
        </row>
        <row r="4">
          <cell r="A4" t="str">
            <v>Food and beverages</v>
          </cell>
        </row>
        <row r="5">
          <cell r="A5" t="str">
            <v>Honoraria</v>
          </cell>
        </row>
        <row r="6">
          <cell r="A6" t="str">
            <v>Marketing and promotion</v>
          </cell>
        </row>
        <row r="7">
          <cell r="A7" t="str">
            <v>Other (specify)</v>
          </cell>
        </row>
        <row r="8">
          <cell r="A8" t="str">
            <v>Publishing/printing</v>
          </cell>
        </row>
        <row r="9">
          <cell r="A9" t="str">
            <v>Salaries, fees and benefits</v>
          </cell>
        </row>
        <row r="10">
          <cell r="A10" t="str">
            <v>Travel and accommodation, per diem</v>
          </cell>
        </row>
        <row r="11">
          <cell r="A11" t="str">
            <v>Venue rental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110" zoomScaleNormal="110" workbookViewId="0">
      <selection activeCell="R14" sqref="R14"/>
    </sheetView>
  </sheetViews>
  <sheetFormatPr defaultRowHeight="13.2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51" r:id="rId4">
          <objectPr defaultSize="0" r:id="rId5">
            <anchor moveWithCells="1">
              <from>
                <xdr:col>0</xdr:col>
                <xdr:colOff>22860</xdr:colOff>
                <xdr:row>1</xdr:row>
                <xdr:rowOff>22860</xdr:rowOff>
              </from>
              <to>
                <xdr:col>13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progId="Document" shapeId="205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A1B7-D7EF-4315-A9F9-53AF58C7FEFD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C17"/>
  <sheetViews>
    <sheetView zoomScaleNormal="100" workbookViewId="0">
      <selection activeCell="B34" sqref="B34"/>
    </sheetView>
  </sheetViews>
  <sheetFormatPr defaultRowHeight="13.2" x14ac:dyDescent="0.25"/>
  <cols>
    <col min="1" max="1" width="65.33203125" customWidth="1"/>
    <col min="2" max="2" width="29.88671875" customWidth="1"/>
    <col min="3" max="3" width="23.33203125" customWidth="1"/>
    <col min="4" max="4" width="24.44140625" customWidth="1"/>
    <col min="5" max="5" width="18" customWidth="1"/>
    <col min="6" max="6" width="18.33203125" customWidth="1"/>
    <col min="7" max="7" width="21.6640625" customWidth="1"/>
    <col min="8" max="8" width="24.88671875" customWidth="1"/>
    <col min="9" max="9" width="14" customWidth="1"/>
  </cols>
  <sheetData>
    <row r="1" spans="1:3" ht="13.8" x14ac:dyDescent="0.25">
      <c r="A1" s="5" t="s">
        <v>3</v>
      </c>
      <c r="C1" s="4"/>
    </row>
    <row r="2" spans="1:3" x14ac:dyDescent="0.25">
      <c r="C2" s="4"/>
    </row>
    <row r="3" spans="1:3" ht="15" x14ac:dyDescent="0.25">
      <c r="A3" s="70" t="s">
        <v>75</v>
      </c>
      <c r="C3" s="4"/>
    </row>
    <row r="4" spans="1:3" ht="15" x14ac:dyDescent="0.25">
      <c r="A4" s="70" t="s">
        <v>78</v>
      </c>
      <c r="C4" s="4"/>
    </row>
    <row r="5" spans="1:3" ht="15" x14ac:dyDescent="0.25">
      <c r="A5" s="71" t="s">
        <v>72</v>
      </c>
      <c r="C5" s="4"/>
    </row>
    <row r="6" spans="1:3" ht="15" x14ac:dyDescent="0.25">
      <c r="A6" s="71" t="s">
        <v>76</v>
      </c>
      <c r="C6" s="4"/>
    </row>
    <row r="7" spans="1:3" ht="15" x14ac:dyDescent="0.25">
      <c r="A7" s="71" t="s">
        <v>1</v>
      </c>
      <c r="C7" s="4"/>
    </row>
    <row r="8" spans="1:3" ht="15" x14ac:dyDescent="0.25">
      <c r="A8" s="71" t="s">
        <v>14</v>
      </c>
      <c r="C8" s="4"/>
    </row>
    <row r="9" spans="1:3" ht="15" x14ac:dyDescent="0.25">
      <c r="A9" s="71" t="s">
        <v>84</v>
      </c>
    </row>
    <row r="10" spans="1:3" ht="15" x14ac:dyDescent="0.25">
      <c r="A10" s="71" t="s">
        <v>18</v>
      </c>
    </row>
    <row r="11" spans="1:3" x14ac:dyDescent="0.25">
      <c r="A11" s="4"/>
    </row>
    <row r="12" spans="1:3" x14ac:dyDescent="0.25">
      <c r="A12" s="4"/>
    </row>
    <row r="13" spans="1:3" x14ac:dyDescent="0.25">
      <c r="A13" s="91" t="s">
        <v>99</v>
      </c>
    </row>
    <row r="17" spans="1:1" x14ac:dyDescent="0.25">
      <c r="A17" s="4"/>
    </row>
  </sheetData>
  <sheetProtection password="DA0B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DV55"/>
  <sheetViews>
    <sheetView showGridLines="0" showWhiteSpace="0" zoomScale="110" zoomScaleNormal="110" zoomScaleSheetLayoutView="100" zoomScalePageLayoutView="80" workbookViewId="0">
      <selection activeCell="A3" sqref="A3:A10"/>
    </sheetView>
  </sheetViews>
  <sheetFormatPr defaultColWidth="11.44140625" defaultRowHeight="13.8" x14ac:dyDescent="0.25"/>
  <cols>
    <col min="1" max="1" width="36.5546875" style="7" customWidth="1"/>
    <col min="2" max="2" width="85.33203125" style="6" customWidth="1"/>
    <col min="3" max="3" width="37.44140625" style="6" customWidth="1"/>
    <col min="4" max="16384" width="11.44140625" style="6"/>
  </cols>
  <sheetData>
    <row r="1" spans="1:2" ht="27.75" customHeight="1" x14ac:dyDescent="0.25">
      <c r="A1" s="216" t="s">
        <v>70</v>
      </c>
      <c r="B1" s="217"/>
    </row>
    <row r="2" spans="1:2" ht="18.75" customHeight="1" thickBot="1" x14ac:dyDescent="0.3">
      <c r="A2" s="205" t="s">
        <v>103</v>
      </c>
      <c r="B2" s="206" t="s">
        <v>100</v>
      </c>
    </row>
    <row r="3" spans="1:2" s="15" customFormat="1" ht="15.75" customHeight="1" x14ac:dyDescent="0.25">
      <c r="A3" s="213" t="s">
        <v>73</v>
      </c>
      <c r="B3" s="207" t="s">
        <v>36</v>
      </c>
    </row>
    <row r="4" spans="1:2" s="15" customFormat="1" x14ac:dyDescent="0.25">
      <c r="A4" s="214"/>
      <c r="B4" s="59" t="s">
        <v>152</v>
      </c>
    </row>
    <row r="5" spans="1:2" s="15" customFormat="1" ht="14.25" customHeight="1" x14ac:dyDescent="0.25">
      <c r="A5" s="214"/>
      <c r="B5" s="59" t="s">
        <v>30</v>
      </c>
    </row>
    <row r="6" spans="1:2" s="15" customFormat="1" ht="14.25" customHeight="1" x14ac:dyDescent="0.25">
      <c r="A6" s="214"/>
      <c r="B6" s="59" t="s">
        <v>71</v>
      </c>
    </row>
    <row r="7" spans="1:2" s="15" customFormat="1" x14ac:dyDescent="0.25">
      <c r="A7" s="214"/>
      <c r="B7" s="59" t="s">
        <v>15</v>
      </c>
    </row>
    <row r="8" spans="1:2" s="15" customFormat="1" ht="14.25" customHeight="1" x14ac:dyDescent="0.25">
      <c r="A8" s="214"/>
      <c r="B8" s="59" t="s">
        <v>35</v>
      </c>
    </row>
    <row r="9" spans="1:2" s="15" customFormat="1" ht="14.25" customHeight="1" x14ac:dyDescent="0.25">
      <c r="A9" s="214"/>
      <c r="B9" s="59" t="s">
        <v>91</v>
      </c>
    </row>
    <row r="10" spans="1:2" s="15" customFormat="1" ht="14.25" customHeight="1" thickBot="1" x14ac:dyDescent="0.3">
      <c r="A10" s="215"/>
      <c r="B10" s="60" t="s">
        <v>92</v>
      </c>
    </row>
    <row r="11" spans="1:2" s="15" customFormat="1" ht="9" customHeight="1" thickBot="1" x14ac:dyDescent="0.3">
      <c r="A11" s="68"/>
      <c r="B11" s="65"/>
    </row>
    <row r="12" spans="1:2" s="15" customFormat="1" ht="14.25" customHeight="1" x14ac:dyDescent="0.25">
      <c r="A12" s="213" t="s">
        <v>106</v>
      </c>
      <c r="B12" s="63" t="s">
        <v>90</v>
      </c>
    </row>
    <row r="13" spans="1:2" s="15" customFormat="1" ht="14.25" customHeight="1" x14ac:dyDescent="0.25">
      <c r="A13" s="214"/>
      <c r="B13" s="59" t="s">
        <v>32</v>
      </c>
    </row>
    <row r="14" spans="1:2" s="15" customFormat="1" ht="14.25" customHeight="1" x14ac:dyDescent="0.25">
      <c r="A14" s="214"/>
      <c r="B14" s="59" t="s">
        <v>54</v>
      </c>
    </row>
    <row r="15" spans="1:2" s="15" customFormat="1" ht="14.25" customHeight="1" x14ac:dyDescent="0.25">
      <c r="A15" s="214"/>
      <c r="B15" s="69" t="s">
        <v>104</v>
      </c>
    </row>
    <row r="16" spans="1:2" s="15" customFormat="1" ht="14.25" customHeight="1" x14ac:dyDescent="0.25">
      <c r="A16" s="214"/>
      <c r="B16" s="72" t="s">
        <v>89</v>
      </c>
    </row>
    <row r="17" spans="1:126" s="15" customFormat="1" ht="14.25" customHeight="1" x14ac:dyDescent="0.25">
      <c r="A17" s="214"/>
      <c r="B17" s="59" t="s">
        <v>88</v>
      </c>
    </row>
    <row r="18" spans="1:126" s="15" customFormat="1" ht="14.25" customHeight="1" x14ac:dyDescent="0.25">
      <c r="A18" s="214"/>
      <c r="B18" s="59" t="s">
        <v>33</v>
      </c>
    </row>
    <row r="19" spans="1:126" s="15" customFormat="1" ht="14.25" customHeight="1" x14ac:dyDescent="0.25">
      <c r="A19" s="214"/>
      <c r="B19" s="69" t="s">
        <v>77</v>
      </c>
    </row>
    <row r="20" spans="1:126" s="8" customFormat="1" ht="12.75" customHeight="1" x14ac:dyDescent="0.25">
      <c r="A20" s="214"/>
      <c r="B20" s="59" t="s">
        <v>87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</row>
    <row r="21" spans="1:126" s="15" customFormat="1" x14ac:dyDescent="0.25">
      <c r="A21" s="214"/>
      <c r="B21" s="69" t="s">
        <v>79</v>
      </c>
    </row>
    <row r="22" spans="1:126" s="15" customFormat="1" ht="14.25" customHeight="1" x14ac:dyDescent="0.25">
      <c r="A22" s="214"/>
      <c r="B22" s="59" t="s">
        <v>85</v>
      </c>
    </row>
    <row r="23" spans="1:126" s="15" customFormat="1" ht="14.25" customHeight="1" thickBot="1" x14ac:dyDescent="0.3">
      <c r="A23" s="215"/>
      <c r="B23" s="60" t="s">
        <v>86</v>
      </c>
    </row>
    <row r="24" spans="1:126" s="15" customFormat="1" ht="9.75" customHeight="1" thickBot="1" x14ac:dyDescent="0.3">
      <c r="A24" s="68"/>
      <c r="B24" s="65"/>
    </row>
    <row r="25" spans="1:126" s="8" customFormat="1" x14ac:dyDescent="0.25">
      <c r="A25" s="213" t="s">
        <v>105</v>
      </c>
      <c r="B25" s="63" t="s">
        <v>55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</row>
    <row r="26" spans="1:126" s="15" customFormat="1" x14ac:dyDescent="0.25">
      <c r="A26" s="214"/>
      <c r="B26" s="59" t="s">
        <v>28</v>
      </c>
    </row>
    <row r="27" spans="1:126" s="15" customFormat="1" ht="14.25" customHeight="1" thickBot="1" x14ac:dyDescent="0.3">
      <c r="A27" s="215"/>
      <c r="B27" s="60" t="s">
        <v>29</v>
      </c>
    </row>
    <row r="28" spans="1:126" s="15" customFormat="1" ht="7.5" customHeight="1" thickBot="1" x14ac:dyDescent="0.3">
      <c r="A28" s="68"/>
      <c r="B28" s="65"/>
    </row>
    <row r="29" spans="1:126" s="8" customFormat="1" ht="16.5" customHeight="1" x14ac:dyDescent="0.25">
      <c r="A29" s="210" t="s">
        <v>80</v>
      </c>
      <c r="B29" s="63" t="s">
        <v>150</v>
      </c>
      <c r="C29" s="6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</row>
    <row r="30" spans="1:126" s="15" customFormat="1" x14ac:dyDescent="0.25">
      <c r="A30" s="211"/>
      <c r="B30" s="59" t="s">
        <v>93</v>
      </c>
      <c r="C30" s="61"/>
    </row>
    <row r="31" spans="1:126" s="15" customFormat="1" x14ac:dyDescent="0.25">
      <c r="A31" s="211"/>
      <c r="B31" s="59" t="s">
        <v>56</v>
      </c>
      <c r="C31" s="61"/>
    </row>
    <row r="32" spans="1:126" s="15" customFormat="1" x14ac:dyDescent="0.25">
      <c r="A32" s="211"/>
      <c r="B32" s="59" t="s">
        <v>94</v>
      </c>
      <c r="C32" s="61"/>
    </row>
    <row r="33" spans="1:126" s="15" customFormat="1" ht="14.25" customHeight="1" x14ac:dyDescent="0.25">
      <c r="A33" s="211"/>
      <c r="B33" s="59" t="s">
        <v>37</v>
      </c>
      <c r="C33" s="61"/>
    </row>
    <row r="34" spans="1:126" s="15" customFormat="1" ht="14.25" customHeight="1" thickBot="1" x14ac:dyDescent="0.3">
      <c r="A34" s="212"/>
      <c r="B34" s="60" t="s">
        <v>38</v>
      </c>
      <c r="C34" s="61"/>
    </row>
    <row r="35" spans="1:126" s="15" customFormat="1" ht="9.75" customHeight="1" thickBot="1" x14ac:dyDescent="0.3">
      <c r="A35" s="66"/>
      <c r="B35" s="65"/>
      <c r="C35" s="61"/>
    </row>
    <row r="36" spans="1:126" s="15" customFormat="1" ht="14.25" customHeight="1" x14ac:dyDescent="0.25">
      <c r="A36" s="210" t="s">
        <v>108</v>
      </c>
      <c r="B36" s="202" t="s">
        <v>20</v>
      </c>
      <c r="C36" s="62"/>
    </row>
    <row r="37" spans="1:126" s="15" customFormat="1" ht="14.25" customHeight="1" x14ac:dyDescent="0.25">
      <c r="A37" s="211"/>
      <c r="B37" s="203" t="s">
        <v>19</v>
      </c>
      <c r="C37" s="62"/>
      <c r="D37" s="65"/>
    </row>
    <row r="38" spans="1:126" s="15" customFormat="1" ht="14.25" customHeight="1" x14ac:dyDescent="0.25">
      <c r="A38" s="211"/>
      <c r="B38" s="203" t="s">
        <v>21</v>
      </c>
    </row>
    <row r="39" spans="1:126" s="15" customFormat="1" ht="14.4" thickBot="1" x14ac:dyDescent="0.3">
      <c r="A39" s="212"/>
      <c r="B39" s="204" t="s">
        <v>95</v>
      </c>
    </row>
    <row r="40" spans="1:126" s="15" customFormat="1" ht="9" customHeight="1" thickBot="1" x14ac:dyDescent="0.3">
      <c r="A40" s="66"/>
      <c r="B40" s="67"/>
    </row>
    <row r="41" spans="1:126" s="8" customFormat="1" x14ac:dyDescent="0.25">
      <c r="A41" s="213" t="s">
        <v>107</v>
      </c>
      <c r="B41" s="63" t="s">
        <v>39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</row>
    <row r="42" spans="1:126" s="15" customFormat="1" x14ac:dyDescent="0.25">
      <c r="A42" s="214"/>
      <c r="B42" s="59" t="s">
        <v>96</v>
      </c>
    </row>
    <row r="43" spans="1:126" s="15" customFormat="1" ht="14.25" customHeight="1" x14ac:dyDescent="0.25">
      <c r="A43" s="214"/>
      <c r="B43" s="69" t="s">
        <v>40</v>
      </c>
    </row>
    <row r="44" spans="1:126" s="15" customFormat="1" ht="14.25" customHeight="1" thickBot="1" x14ac:dyDescent="0.3">
      <c r="A44" s="215"/>
      <c r="B44" s="60" t="s">
        <v>34</v>
      </c>
    </row>
    <row r="45" spans="1:126" s="15" customFormat="1" ht="8.25" customHeight="1" thickBot="1" x14ac:dyDescent="0.3">
      <c r="A45" s="64"/>
      <c r="B45" s="65"/>
    </row>
    <row r="46" spans="1:126" s="8" customFormat="1" ht="14.25" customHeight="1" x14ac:dyDescent="0.25">
      <c r="A46" s="210" t="s">
        <v>83</v>
      </c>
      <c r="B46" s="63" t="s">
        <v>81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</row>
    <row r="47" spans="1:126" s="15" customFormat="1" ht="14.25" customHeight="1" x14ac:dyDescent="0.25">
      <c r="A47" s="211"/>
      <c r="B47" s="59" t="s">
        <v>17</v>
      </c>
    </row>
    <row r="48" spans="1:126" s="8" customFormat="1" ht="15" customHeight="1" x14ac:dyDescent="0.25">
      <c r="A48" s="211"/>
      <c r="B48" s="69" t="s">
        <v>41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</row>
    <row r="49" spans="1:2" s="15" customFormat="1" ht="14.25" customHeight="1" thickBot="1" x14ac:dyDescent="0.3">
      <c r="A49" s="212"/>
      <c r="B49" s="87" t="s">
        <v>82</v>
      </c>
    </row>
    <row r="50" spans="1:2" s="15" customFormat="1" ht="9.75" customHeight="1" thickBot="1" x14ac:dyDescent="0.3">
      <c r="A50" s="66"/>
      <c r="B50" s="65"/>
    </row>
    <row r="51" spans="1:2" s="15" customFormat="1" ht="14.25" customHeight="1" x14ac:dyDescent="0.25">
      <c r="A51" s="210" t="s">
        <v>109</v>
      </c>
      <c r="B51" s="63" t="s">
        <v>22</v>
      </c>
    </row>
    <row r="52" spans="1:2" s="15" customFormat="1" ht="14.25" customHeight="1" x14ac:dyDescent="0.25">
      <c r="A52" s="211"/>
      <c r="B52" s="59" t="s">
        <v>74</v>
      </c>
    </row>
    <row r="53" spans="1:2" s="15" customFormat="1" ht="14.25" customHeight="1" thickBot="1" x14ac:dyDescent="0.3">
      <c r="A53" s="212"/>
      <c r="B53" s="60" t="s">
        <v>149</v>
      </c>
    </row>
    <row r="54" spans="1:2" x14ac:dyDescent="0.25">
      <c r="A54" s="9"/>
      <c r="B54" s="10"/>
    </row>
    <row r="55" spans="1:2" x14ac:dyDescent="0.25">
      <c r="A55" s="9"/>
      <c r="B55" s="10"/>
    </row>
  </sheetData>
  <sheetProtection formatCells="0" formatColumns="0" formatRows="0" insertColumns="0" insertRows="0" insertHyperlinks="0" deleteColumns="0" deleteRows="0" sort="0" autoFilter="0" pivotTables="0"/>
  <mergeCells count="9">
    <mergeCell ref="A51:A53"/>
    <mergeCell ref="A41:A44"/>
    <mergeCell ref="A46:A49"/>
    <mergeCell ref="A1:B1"/>
    <mergeCell ref="A3:A10"/>
    <mergeCell ref="A25:A27"/>
    <mergeCell ref="A36:A39"/>
    <mergeCell ref="A12:A23"/>
    <mergeCell ref="A29:A34"/>
  </mergeCells>
  <pageMargins left="0.19685039370078741" right="0.19685039370078741" top="0.59055118110236227" bottom="0.19685039370078741" header="0.19685039370078741" footer="0.31496062992125984"/>
  <pageSetup scale="83" fitToHeight="50" orientation="landscape" r:id="rId1"/>
  <headerFooter scaleWithDoc="0" alignWithMargins="0">
    <oddFooter>&amp;CPage &amp;P of &amp;N</oddFooter>
  </headerFooter>
  <rowBreaks count="1" manualBreakCount="1">
    <brk id="3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showGridLines="0" showWhiteSpace="0" zoomScale="110" zoomScaleNormal="110" zoomScaleSheetLayoutView="100" zoomScalePageLayoutView="80" workbookViewId="0">
      <selection activeCell="A2" sqref="A2:B2"/>
    </sheetView>
  </sheetViews>
  <sheetFormatPr defaultColWidth="11.44140625" defaultRowHeight="13.8" x14ac:dyDescent="0.25"/>
  <cols>
    <col min="1" max="1" width="36.5546875" style="7" customWidth="1"/>
    <col min="2" max="2" width="85.33203125" style="6" customWidth="1"/>
    <col min="3" max="3" width="37.44140625" style="6" customWidth="1"/>
    <col min="4" max="16384" width="11.44140625" style="6"/>
  </cols>
  <sheetData>
    <row r="1" spans="1:2" ht="34.5" customHeight="1" x14ac:dyDescent="0.25">
      <c r="A1" s="220" t="s">
        <v>110</v>
      </c>
      <c r="B1" s="221"/>
    </row>
    <row r="2" spans="1:2" x14ac:dyDescent="0.25">
      <c r="A2" s="222" t="s">
        <v>165</v>
      </c>
      <c r="B2" s="223"/>
    </row>
    <row r="3" spans="1:2" x14ac:dyDescent="0.25">
      <c r="A3" s="222" t="s">
        <v>111</v>
      </c>
      <c r="B3" s="223"/>
    </row>
    <row r="4" spans="1:2" x14ac:dyDescent="0.25">
      <c r="A4" s="222" t="s">
        <v>112</v>
      </c>
      <c r="B4" s="223"/>
    </row>
    <row r="5" spans="1:2" x14ac:dyDescent="0.25">
      <c r="A5" s="222" t="s">
        <v>114</v>
      </c>
      <c r="B5" s="223"/>
    </row>
    <row r="6" spans="1:2" x14ac:dyDescent="0.25">
      <c r="A6" s="222" t="s">
        <v>113</v>
      </c>
      <c r="B6" s="223"/>
    </row>
    <row r="7" spans="1:2" ht="14.4" thickBot="1" x14ac:dyDescent="0.3">
      <c r="A7" s="218" t="s">
        <v>161</v>
      </c>
      <c r="B7" s="219"/>
    </row>
    <row r="8" spans="1:2" ht="14.4" thickBot="1" x14ac:dyDescent="0.3">
      <c r="A8" s="208" t="s">
        <v>162</v>
      </c>
      <c r="B8" s="209"/>
    </row>
  </sheetData>
  <sheetProtection formatCells="0" formatColumns="0" formatRows="0" insertColumns="0" insertRows="0" insertHyperlinks="0" deleteColumns="0" deleteRows="0" sort="0" autoFilter="0" pivotTables="0"/>
  <mergeCells count="7">
    <mergeCell ref="A7:B7"/>
    <mergeCell ref="A1:B1"/>
    <mergeCell ref="A2:B2"/>
    <mergeCell ref="A3:B3"/>
    <mergeCell ref="A4:B4"/>
    <mergeCell ref="A5:B5"/>
    <mergeCell ref="A6:B6"/>
  </mergeCells>
  <pageMargins left="0.19685039370078741" right="0.19685039370078741" top="0.59055118110236227" bottom="0.19685039370078741" header="0.19685039370078741" footer="0.31496062992125984"/>
  <pageSetup scale="83" fitToHeight="50" orientation="landscape" r:id="rId1"/>
  <headerFooter scaleWithDoc="0" alignWithMargins="0"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5814-5DC1-4C7D-A911-4F168161A3C7}">
  <sheetPr>
    <pageSetUpPr fitToPage="1"/>
  </sheetPr>
  <dimension ref="A1:O159"/>
  <sheetViews>
    <sheetView showGridLines="0" zoomScale="85" zoomScaleNormal="85" zoomScaleSheetLayoutView="85" workbookViewId="0">
      <selection activeCell="C5" sqref="C5:G5"/>
    </sheetView>
  </sheetViews>
  <sheetFormatPr defaultRowHeight="13.2" x14ac:dyDescent="0.25"/>
  <cols>
    <col min="1" max="1" width="37.5546875" customWidth="1"/>
    <col min="2" max="2" width="21.109375" style="184" customWidth="1"/>
    <col min="3" max="3" width="54.88671875" style="185" customWidth="1"/>
    <col min="4" max="6" width="16.33203125" customWidth="1"/>
    <col min="7" max="7" width="16" customWidth="1"/>
    <col min="8" max="9" width="15.6640625" style="101" hidden="1" customWidth="1"/>
    <col min="10" max="10" width="17.88671875" style="101" hidden="1" customWidth="1"/>
    <col min="11" max="11" width="15.6640625" style="101" hidden="1" customWidth="1"/>
    <col min="12" max="12" width="54.6640625" style="101" hidden="1" customWidth="1"/>
    <col min="13" max="13" width="9.109375" customWidth="1"/>
  </cols>
  <sheetData>
    <row r="1" spans="1:15" ht="12.75" customHeight="1" x14ac:dyDescent="0.25">
      <c r="A1" s="232" t="s">
        <v>163</v>
      </c>
      <c r="B1" s="233"/>
      <c r="C1" s="233"/>
      <c r="D1" s="233"/>
      <c r="E1" s="233"/>
      <c r="F1" s="233"/>
      <c r="G1" s="234"/>
    </row>
    <row r="2" spans="1:15" ht="41.25" customHeight="1" x14ac:dyDescent="0.3">
      <c r="A2" s="235"/>
      <c r="B2" s="236"/>
      <c r="C2" s="236"/>
      <c r="D2" s="236"/>
      <c r="E2" s="236"/>
      <c r="F2" s="236"/>
      <c r="G2" s="237"/>
      <c r="H2" s="102"/>
      <c r="I2" s="102"/>
      <c r="J2" s="102"/>
      <c r="K2" s="102"/>
      <c r="L2" s="102"/>
    </row>
    <row r="3" spans="1:15" x14ac:dyDescent="0.25">
      <c r="A3" s="103"/>
      <c r="B3" s="104"/>
      <c r="C3" s="104"/>
      <c r="D3" s="103"/>
      <c r="E3" s="103"/>
      <c r="F3" s="103"/>
      <c r="G3" s="105"/>
      <c r="H3" s="106"/>
      <c r="I3" s="106"/>
      <c r="J3" s="106"/>
      <c r="K3" s="106"/>
    </row>
    <row r="4" spans="1:15" ht="19.95" customHeight="1" x14ac:dyDescent="0.3">
      <c r="A4" s="92" t="s">
        <v>6</v>
      </c>
      <c r="B4" s="107"/>
      <c r="C4" s="238" t="s">
        <v>125</v>
      </c>
      <c r="D4" s="239"/>
      <c r="E4" s="239"/>
      <c r="F4" s="239"/>
      <c r="G4" s="240"/>
      <c r="H4" s="108"/>
      <c r="I4" s="109"/>
      <c r="J4" s="109"/>
      <c r="K4" s="109"/>
      <c r="L4" s="109"/>
    </row>
    <row r="5" spans="1:15" ht="19.95" customHeight="1" x14ac:dyDescent="0.3">
      <c r="A5" s="92" t="s">
        <v>7</v>
      </c>
      <c r="B5" s="107"/>
      <c r="C5" s="238" t="s">
        <v>164</v>
      </c>
      <c r="D5" s="239"/>
      <c r="E5" s="239"/>
      <c r="F5" s="239"/>
      <c r="G5" s="240"/>
      <c r="H5" s="110"/>
      <c r="I5" s="109"/>
      <c r="J5" s="109"/>
      <c r="K5" s="109"/>
      <c r="L5" s="109"/>
    </row>
    <row r="6" spans="1:15" ht="27.75" customHeight="1" thickBot="1" x14ac:dyDescent="0.3">
      <c r="A6" s="5"/>
      <c r="B6" s="111"/>
      <c r="C6" s="104"/>
      <c r="D6" s="103"/>
      <c r="E6" s="103"/>
      <c r="F6" s="103"/>
      <c r="G6" s="11"/>
      <c r="I6" s="109"/>
      <c r="J6" s="109"/>
      <c r="K6" s="109"/>
      <c r="L6" s="109"/>
    </row>
    <row r="7" spans="1:15" s="3" customFormat="1" ht="23.25" customHeight="1" x14ac:dyDescent="0.25">
      <c r="A7" s="241" t="s">
        <v>101</v>
      </c>
      <c r="B7" s="242"/>
      <c r="C7" s="242"/>
      <c r="D7" s="242"/>
      <c r="E7" s="242"/>
      <c r="F7" s="243"/>
      <c r="G7" s="99" t="str">
        <f>IF(B15=G146,"Yes","No")</f>
        <v>Yes</v>
      </c>
      <c r="H7" s="112"/>
      <c r="I7" s="109"/>
      <c r="J7" s="109"/>
      <c r="K7" s="109"/>
      <c r="L7" s="109"/>
      <c r="M7" s="13"/>
      <c r="N7" s="13"/>
      <c r="O7" s="13"/>
    </row>
    <row r="8" spans="1:15" s="3" customFormat="1" ht="25.5" customHeight="1" thickBot="1" x14ac:dyDescent="0.3">
      <c r="A8" s="244" t="s">
        <v>102</v>
      </c>
      <c r="B8" s="245"/>
      <c r="C8" s="245"/>
      <c r="D8" s="245"/>
      <c r="E8" s="245"/>
      <c r="F8" s="246"/>
      <c r="G8" s="100" t="str">
        <f>IF(E158&gt;0.15,"No","Yes")</f>
        <v>Yes</v>
      </c>
      <c r="H8" s="112"/>
      <c r="I8" s="109"/>
      <c r="J8" s="109"/>
      <c r="K8" s="109"/>
      <c r="L8" s="109"/>
      <c r="M8" s="13"/>
      <c r="N8" s="13"/>
      <c r="O8" s="13"/>
    </row>
    <row r="9" spans="1:15" ht="33.75" customHeight="1" thickBot="1" x14ac:dyDescent="0.3">
      <c r="A9" s="5"/>
      <c r="B9" s="111"/>
      <c r="C9" s="104"/>
      <c r="D9" s="103"/>
      <c r="E9" s="103"/>
      <c r="F9" s="103"/>
      <c r="G9" s="11"/>
      <c r="I9" s="109"/>
      <c r="J9" s="109"/>
      <c r="K9" s="109"/>
      <c r="L9" s="109"/>
    </row>
    <row r="10" spans="1:15" s="21" customFormat="1" ht="30" customHeight="1" thickBot="1" x14ac:dyDescent="0.3">
      <c r="A10" s="57" t="s">
        <v>8</v>
      </c>
      <c r="B10" s="111"/>
      <c r="C10" s="113"/>
      <c r="D10" s="20"/>
      <c r="E10" s="20"/>
      <c r="F10" s="114"/>
      <c r="G10" s="115"/>
      <c r="H10" s="116"/>
      <c r="I10" s="117"/>
      <c r="J10" s="117"/>
      <c r="K10" s="117"/>
      <c r="L10" s="117"/>
      <c r="M10" s="118"/>
      <c r="N10" s="119"/>
      <c r="O10" s="119"/>
    </row>
    <row r="11" spans="1:15" ht="64.5" customHeight="1" x14ac:dyDescent="0.25">
      <c r="A11" s="120" t="s">
        <v>64</v>
      </c>
      <c r="B11" s="121" t="s">
        <v>65</v>
      </c>
      <c r="C11" s="247" t="s">
        <v>66</v>
      </c>
      <c r="D11" s="247"/>
      <c r="E11" s="247"/>
      <c r="F11" s="247"/>
      <c r="G11" s="122" t="s">
        <v>67</v>
      </c>
      <c r="H11" s="123"/>
      <c r="I11" s="109"/>
      <c r="J11" s="109"/>
      <c r="K11" s="109"/>
      <c r="L11" s="109"/>
      <c r="M11" s="11"/>
      <c r="N11" s="11"/>
      <c r="O11" s="11"/>
    </row>
    <row r="12" spans="1:15" s="3" customFormat="1" ht="19.95" customHeight="1" x14ac:dyDescent="0.25">
      <c r="A12" s="93" t="s">
        <v>42</v>
      </c>
      <c r="B12" s="124">
        <f>D146</f>
        <v>40220</v>
      </c>
      <c r="C12" s="224" t="s">
        <v>53</v>
      </c>
      <c r="D12" s="224"/>
      <c r="E12" s="224"/>
      <c r="F12" s="224"/>
      <c r="G12" s="36" t="s">
        <v>43</v>
      </c>
      <c r="H12" s="112"/>
      <c r="I12" s="109"/>
      <c r="J12" s="109"/>
      <c r="K12" s="109"/>
      <c r="L12" s="109"/>
      <c r="M12" s="13"/>
      <c r="N12" s="13"/>
      <c r="O12" s="13"/>
    </row>
    <row r="13" spans="1:15" s="3" customFormat="1" ht="19.95" customHeight="1" x14ac:dyDescent="0.25">
      <c r="A13" s="93" t="s">
        <v>4</v>
      </c>
      <c r="B13" s="124">
        <f>E146</f>
        <v>5800</v>
      </c>
      <c r="C13" s="225" t="s">
        <v>126</v>
      </c>
      <c r="D13" s="225"/>
      <c r="E13" s="225"/>
      <c r="F13" s="225"/>
      <c r="G13" s="125" t="s">
        <v>127</v>
      </c>
      <c r="H13" s="112"/>
      <c r="I13" s="109"/>
      <c r="J13" s="109"/>
      <c r="K13" s="109"/>
      <c r="L13" s="109"/>
      <c r="M13" s="13"/>
      <c r="N13" s="13"/>
      <c r="O13" s="13"/>
    </row>
    <row r="14" spans="1:15" s="3" customFormat="1" ht="19.95" customHeight="1" thickBot="1" x14ac:dyDescent="0.3">
      <c r="A14" s="95" t="s">
        <v>5</v>
      </c>
      <c r="B14" s="126">
        <f>F146</f>
        <v>4800</v>
      </c>
      <c r="C14" s="225" t="s">
        <v>128</v>
      </c>
      <c r="D14" s="225"/>
      <c r="E14" s="225"/>
      <c r="F14" s="225"/>
      <c r="G14" s="127" t="s">
        <v>127</v>
      </c>
      <c r="H14" s="112"/>
      <c r="I14" s="109"/>
      <c r="J14" s="109"/>
      <c r="K14" s="109"/>
      <c r="L14" s="109"/>
      <c r="M14" s="13"/>
      <c r="N14" s="13"/>
      <c r="O14" s="13"/>
    </row>
    <row r="15" spans="1:15" s="3" customFormat="1" ht="19.95" customHeight="1" thickBot="1" x14ac:dyDescent="0.3">
      <c r="A15" s="97" t="s">
        <v>31</v>
      </c>
      <c r="B15" s="128">
        <f>SUM(B12:B14)</f>
        <v>50820</v>
      </c>
      <c r="C15" s="226"/>
      <c r="D15" s="226"/>
      <c r="E15" s="226"/>
      <c r="F15" s="226"/>
      <c r="G15" s="37"/>
      <c r="H15" s="112"/>
      <c r="I15" s="109"/>
      <c r="J15" s="109"/>
      <c r="K15" s="109"/>
      <c r="L15" s="109"/>
      <c r="M15" s="13"/>
      <c r="N15" s="13"/>
      <c r="O15" s="13"/>
    </row>
    <row r="16" spans="1:15" s="3" customFormat="1" ht="33" customHeight="1" thickBot="1" x14ac:dyDescent="0.3">
      <c r="A16" s="1"/>
      <c r="B16" s="129"/>
      <c r="C16" s="130"/>
      <c r="D16" s="131"/>
      <c r="E16" s="131"/>
      <c r="F16" s="131"/>
      <c r="G16" s="132"/>
      <c r="H16" s="112"/>
      <c r="I16" s="109"/>
      <c r="J16" s="109"/>
      <c r="K16" s="109"/>
      <c r="L16" s="109"/>
      <c r="M16" s="13"/>
      <c r="N16" s="13"/>
      <c r="O16" s="13"/>
    </row>
    <row r="17" spans="1:12" s="19" customFormat="1" ht="27.75" customHeight="1" thickBot="1" x14ac:dyDescent="0.3">
      <c r="A17" s="57" t="s">
        <v>25</v>
      </c>
      <c r="B17" s="133"/>
      <c r="C17" s="134"/>
      <c r="D17" s="135"/>
      <c r="E17" s="135"/>
      <c r="F17" s="135"/>
      <c r="H17" s="136"/>
      <c r="I17" s="136"/>
      <c r="J17" s="136"/>
      <c r="K17" s="137"/>
      <c r="L17" s="138"/>
    </row>
    <row r="18" spans="1:12" s="2" customFormat="1" ht="50.1" customHeight="1" x14ac:dyDescent="0.25">
      <c r="A18" s="227" t="s">
        <v>129</v>
      </c>
      <c r="B18" s="228"/>
      <c r="C18" s="228"/>
      <c r="D18" s="229" t="s">
        <v>69</v>
      </c>
      <c r="E18" s="231" t="s">
        <v>23</v>
      </c>
      <c r="F18" s="231"/>
      <c r="G18" s="250" t="s">
        <v>27</v>
      </c>
      <c r="H18" s="252" t="s">
        <v>68</v>
      </c>
      <c r="I18" s="253"/>
      <c r="J18" s="253"/>
      <c r="K18" s="253"/>
      <c r="L18" s="254"/>
    </row>
    <row r="19" spans="1:12" s="12" customFormat="1" ht="27.75" customHeight="1" x14ac:dyDescent="0.25">
      <c r="A19" s="139" t="s">
        <v>24</v>
      </c>
      <c r="B19" s="255" t="s">
        <v>151</v>
      </c>
      <c r="C19" s="255"/>
      <c r="D19" s="230"/>
      <c r="E19" s="140" t="s">
        <v>26</v>
      </c>
      <c r="F19" s="140" t="s">
        <v>13</v>
      </c>
      <c r="G19" s="251"/>
      <c r="H19" s="73" t="s">
        <v>51</v>
      </c>
      <c r="I19" s="23" t="s">
        <v>52</v>
      </c>
      <c r="J19" s="23" t="s">
        <v>9</v>
      </c>
      <c r="K19" s="23" t="s">
        <v>10</v>
      </c>
      <c r="L19" s="24" t="s">
        <v>11</v>
      </c>
    </row>
    <row r="20" spans="1:12" s="14" customFormat="1" ht="92.25" customHeight="1" x14ac:dyDescent="0.25">
      <c r="A20" s="141" t="s">
        <v>78</v>
      </c>
      <c r="B20" s="248" t="s">
        <v>130</v>
      </c>
      <c r="C20" s="249"/>
      <c r="D20" s="142">
        <v>6250</v>
      </c>
      <c r="E20" s="142">
        <v>1000</v>
      </c>
      <c r="F20" s="142">
        <v>0</v>
      </c>
      <c r="G20" s="81">
        <f>SUM(D20:F20)</f>
        <v>7250</v>
      </c>
      <c r="H20" s="74"/>
      <c r="I20" s="25"/>
      <c r="J20" s="25">
        <v>0</v>
      </c>
      <c r="K20" s="25">
        <f t="shared" ref="K20:K30" si="0">D20-J20</f>
        <v>6250</v>
      </c>
      <c r="L20" s="26"/>
    </row>
    <row r="21" spans="1:12" s="14" customFormat="1" ht="84" customHeight="1" x14ac:dyDescent="0.25">
      <c r="A21" s="141" t="s">
        <v>78</v>
      </c>
      <c r="B21" s="248" t="s">
        <v>131</v>
      </c>
      <c r="C21" s="249"/>
      <c r="D21" s="142">
        <v>1800</v>
      </c>
      <c r="E21" s="142">
        <v>1800</v>
      </c>
      <c r="F21" s="142">
        <v>0</v>
      </c>
      <c r="G21" s="81">
        <f>SUM(D21:F21)</f>
        <v>3600</v>
      </c>
      <c r="H21" s="74"/>
      <c r="I21" s="25"/>
      <c r="J21" s="25">
        <v>0</v>
      </c>
      <c r="K21" s="25">
        <f t="shared" si="0"/>
        <v>1800</v>
      </c>
      <c r="L21" s="26"/>
    </row>
    <row r="22" spans="1:12" s="14" customFormat="1" ht="71.25" customHeight="1" x14ac:dyDescent="0.25">
      <c r="A22" s="141" t="s">
        <v>78</v>
      </c>
      <c r="B22" s="248" t="s">
        <v>132</v>
      </c>
      <c r="C22" s="249"/>
      <c r="D22" s="142">
        <v>1280</v>
      </c>
      <c r="E22" s="142">
        <v>0</v>
      </c>
      <c r="F22" s="142">
        <v>0</v>
      </c>
      <c r="G22" s="81">
        <f t="shared" ref="G22:G30" si="1">SUM(D22:F22)</f>
        <v>1280</v>
      </c>
      <c r="H22" s="74"/>
      <c r="I22" s="25"/>
      <c r="J22" s="25">
        <v>0</v>
      </c>
      <c r="K22" s="25">
        <f t="shared" si="0"/>
        <v>1280</v>
      </c>
      <c r="L22" s="26"/>
    </row>
    <row r="23" spans="1:12" s="14" customFormat="1" ht="71.25" customHeight="1" x14ac:dyDescent="0.25">
      <c r="A23" s="141" t="s">
        <v>78</v>
      </c>
      <c r="B23" s="248" t="s">
        <v>133</v>
      </c>
      <c r="C23" s="249"/>
      <c r="D23" s="142">
        <v>0</v>
      </c>
      <c r="E23" s="142">
        <v>0</v>
      </c>
      <c r="F23" s="142">
        <v>2000</v>
      </c>
      <c r="G23" s="81">
        <f t="shared" si="1"/>
        <v>2000</v>
      </c>
      <c r="H23" s="74"/>
      <c r="I23" s="25"/>
      <c r="J23" s="25">
        <v>0</v>
      </c>
      <c r="K23" s="25">
        <f t="shared" si="0"/>
        <v>0</v>
      </c>
      <c r="L23" s="26"/>
    </row>
    <row r="24" spans="1:12" s="14" customFormat="1" ht="66" customHeight="1" x14ac:dyDescent="0.25">
      <c r="A24" s="141" t="s">
        <v>78</v>
      </c>
      <c r="B24" s="248" t="s">
        <v>134</v>
      </c>
      <c r="C24" s="249"/>
      <c r="D24" s="142">
        <v>0</v>
      </c>
      <c r="E24" s="142">
        <v>700</v>
      </c>
      <c r="F24" s="142">
        <v>0</v>
      </c>
      <c r="G24" s="81">
        <f t="shared" si="1"/>
        <v>700</v>
      </c>
      <c r="H24" s="74"/>
      <c r="I24" s="25"/>
      <c r="J24" s="25">
        <v>0</v>
      </c>
      <c r="K24" s="25">
        <f t="shared" si="0"/>
        <v>0</v>
      </c>
      <c r="L24" s="26"/>
    </row>
    <row r="25" spans="1:12" s="14" customFormat="1" ht="49.5" customHeight="1" x14ac:dyDescent="0.25">
      <c r="A25" s="141" t="s">
        <v>18</v>
      </c>
      <c r="B25" s="248" t="s">
        <v>135</v>
      </c>
      <c r="C25" s="249"/>
      <c r="D25" s="142">
        <v>0</v>
      </c>
      <c r="E25" s="142">
        <v>0</v>
      </c>
      <c r="F25" s="142">
        <v>800</v>
      </c>
      <c r="G25" s="81">
        <f t="shared" si="1"/>
        <v>800</v>
      </c>
      <c r="H25" s="74"/>
      <c r="I25" s="25"/>
      <c r="J25" s="25">
        <v>0</v>
      </c>
      <c r="K25" s="25">
        <f t="shared" si="0"/>
        <v>0</v>
      </c>
      <c r="L25" s="26"/>
    </row>
    <row r="26" spans="1:12" s="14" customFormat="1" ht="47.25" customHeight="1" x14ac:dyDescent="0.25">
      <c r="A26" s="141" t="s">
        <v>14</v>
      </c>
      <c r="B26" s="248" t="s">
        <v>136</v>
      </c>
      <c r="C26" s="249"/>
      <c r="D26" s="142">
        <v>6300</v>
      </c>
      <c r="E26" s="142">
        <v>0</v>
      </c>
      <c r="F26" s="142">
        <v>0</v>
      </c>
      <c r="G26" s="81">
        <f t="shared" si="1"/>
        <v>6300</v>
      </c>
      <c r="H26" s="74"/>
      <c r="I26" s="25"/>
      <c r="J26" s="25">
        <v>0</v>
      </c>
      <c r="K26" s="25">
        <f t="shared" si="0"/>
        <v>6300</v>
      </c>
      <c r="L26" s="26"/>
    </row>
    <row r="27" spans="1:12" s="14" customFormat="1" ht="105.75" customHeight="1" x14ac:dyDescent="0.25">
      <c r="A27" s="141" t="s">
        <v>14</v>
      </c>
      <c r="B27" s="248" t="s">
        <v>137</v>
      </c>
      <c r="C27" s="249"/>
      <c r="D27" s="142">
        <v>1875</v>
      </c>
      <c r="E27" s="142">
        <v>0</v>
      </c>
      <c r="F27" s="142">
        <v>0</v>
      </c>
      <c r="G27" s="81">
        <f t="shared" si="1"/>
        <v>1875</v>
      </c>
      <c r="H27" s="74"/>
      <c r="I27" s="25"/>
      <c r="J27" s="25">
        <v>0</v>
      </c>
      <c r="K27" s="25">
        <f t="shared" si="0"/>
        <v>1875</v>
      </c>
      <c r="L27" s="26"/>
    </row>
    <row r="28" spans="1:12" s="14" customFormat="1" ht="70.5" customHeight="1" x14ac:dyDescent="0.25">
      <c r="A28" s="141" t="s">
        <v>72</v>
      </c>
      <c r="B28" s="248" t="s">
        <v>138</v>
      </c>
      <c r="C28" s="249"/>
      <c r="D28" s="142">
        <v>350</v>
      </c>
      <c r="E28" s="142">
        <v>0</v>
      </c>
      <c r="F28" s="142">
        <v>0</v>
      </c>
      <c r="G28" s="81">
        <f t="shared" si="1"/>
        <v>350</v>
      </c>
      <c r="H28" s="74"/>
      <c r="I28" s="25"/>
      <c r="J28" s="25">
        <v>0</v>
      </c>
      <c r="K28" s="25">
        <f t="shared" si="0"/>
        <v>350</v>
      </c>
      <c r="L28" s="26"/>
    </row>
    <row r="29" spans="1:12" s="14" customFormat="1" ht="84" customHeight="1" x14ac:dyDescent="0.25">
      <c r="A29" s="141" t="s">
        <v>75</v>
      </c>
      <c r="B29" s="248" t="s">
        <v>139</v>
      </c>
      <c r="C29" s="249"/>
      <c r="D29" s="142">
        <v>600</v>
      </c>
      <c r="E29" s="142">
        <v>0</v>
      </c>
      <c r="F29" s="142">
        <v>0</v>
      </c>
      <c r="G29" s="81">
        <f t="shared" si="1"/>
        <v>600</v>
      </c>
      <c r="H29" s="74"/>
      <c r="I29" s="25"/>
      <c r="J29" s="25">
        <v>0</v>
      </c>
      <c r="K29" s="25">
        <f t="shared" si="0"/>
        <v>600</v>
      </c>
      <c r="L29" s="26"/>
    </row>
    <row r="30" spans="1:12" s="14" customFormat="1" ht="130.5" customHeight="1" x14ac:dyDescent="0.25">
      <c r="A30" s="141" t="s">
        <v>75</v>
      </c>
      <c r="B30" s="248" t="s">
        <v>140</v>
      </c>
      <c r="C30" s="249"/>
      <c r="D30" s="142">
        <v>266</v>
      </c>
      <c r="E30" s="142">
        <v>280</v>
      </c>
      <c r="F30" s="142">
        <v>0</v>
      </c>
      <c r="G30" s="81">
        <f t="shared" si="1"/>
        <v>546</v>
      </c>
      <c r="H30" s="74"/>
      <c r="I30" s="25"/>
      <c r="J30" s="25">
        <v>0</v>
      </c>
      <c r="K30" s="25">
        <f t="shared" si="0"/>
        <v>266</v>
      </c>
      <c r="L30" s="26"/>
    </row>
    <row r="31" spans="1:12" s="2" customFormat="1" ht="27.9" customHeight="1" thickBot="1" x14ac:dyDescent="0.3">
      <c r="A31" s="38" t="s">
        <v>57</v>
      </c>
      <c r="B31" s="257"/>
      <c r="C31" s="258"/>
      <c r="D31" s="42">
        <f t="shared" ref="D31:K31" si="2">SUM(D20:D30)</f>
        <v>18721</v>
      </c>
      <c r="E31" s="42">
        <f t="shared" si="2"/>
        <v>3780</v>
      </c>
      <c r="F31" s="42">
        <f t="shared" si="2"/>
        <v>2800</v>
      </c>
      <c r="G31" s="42">
        <f t="shared" si="2"/>
        <v>25301</v>
      </c>
      <c r="H31" s="75">
        <f t="shared" si="2"/>
        <v>0</v>
      </c>
      <c r="I31" s="27">
        <f t="shared" si="2"/>
        <v>0</v>
      </c>
      <c r="J31" s="27">
        <f t="shared" si="2"/>
        <v>0</v>
      </c>
      <c r="K31" s="27">
        <f t="shared" si="2"/>
        <v>18721</v>
      </c>
      <c r="L31" s="28"/>
    </row>
    <row r="32" spans="1:12" s="22" customFormat="1" ht="50.1" customHeight="1" x14ac:dyDescent="0.25">
      <c r="A32" s="259" t="s">
        <v>141</v>
      </c>
      <c r="B32" s="260"/>
      <c r="C32" s="261"/>
      <c r="D32" s="229" t="s">
        <v>69</v>
      </c>
      <c r="E32" s="231" t="s">
        <v>23</v>
      </c>
      <c r="F32" s="231"/>
      <c r="G32" s="250" t="s">
        <v>27</v>
      </c>
      <c r="H32" s="252" t="s">
        <v>68</v>
      </c>
      <c r="I32" s="253"/>
      <c r="J32" s="253"/>
      <c r="K32" s="253"/>
      <c r="L32" s="254"/>
    </row>
    <row r="33" spans="1:12" s="12" customFormat="1" ht="33.6" customHeight="1" x14ac:dyDescent="0.25">
      <c r="A33" s="139" t="s">
        <v>24</v>
      </c>
      <c r="B33" s="255" t="s">
        <v>151</v>
      </c>
      <c r="C33" s="255"/>
      <c r="D33" s="230"/>
      <c r="E33" s="140" t="s">
        <v>26</v>
      </c>
      <c r="F33" s="140" t="s">
        <v>13</v>
      </c>
      <c r="G33" s="251"/>
      <c r="H33" s="76" t="s">
        <v>51</v>
      </c>
      <c r="I33" s="29" t="s">
        <v>52</v>
      </c>
      <c r="J33" s="29" t="s">
        <v>9</v>
      </c>
      <c r="K33" s="29" t="s">
        <v>10</v>
      </c>
      <c r="L33" s="30" t="s">
        <v>11</v>
      </c>
    </row>
    <row r="34" spans="1:12" s="14" customFormat="1" ht="96.75" customHeight="1" x14ac:dyDescent="0.25">
      <c r="A34" s="141" t="s">
        <v>78</v>
      </c>
      <c r="B34" s="256" t="s">
        <v>142</v>
      </c>
      <c r="C34" s="256"/>
      <c r="D34" s="142">
        <v>10000</v>
      </c>
      <c r="E34" s="142">
        <v>1000</v>
      </c>
      <c r="F34" s="142">
        <v>0</v>
      </c>
      <c r="G34" s="81">
        <f>SUM(D34:F34)</f>
        <v>11000</v>
      </c>
      <c r="H34" s="74"/>
      <c r="I34" s="25"/>
      <c r="J34" s="25">
        <v>0</v>
      </c>
      <c r="K34" s="143">
        <f>D34-J34</f>
        <v>10000</v>
      </c>
      <c r="L34" s="26"/>
    </row>
    <row r="35" spans="1:12" s="14" customFormat="1" ht="71.25" customHeight="1" x14ac:dyDescent="0.25">
      <c r="A35" s="141" t="s">
        <v>76</v>
      </c>
      <c r="B35" s="256" t="s">
        <v>143</v>
      </c>
      <c r="C35" s="256"/>
      <c r="D35" s="142">
        <v>7000</v>
      </c>
      <c r="E35" s="142">
        <v>0</v>
      </c>
      <c r="F35" s="142">
        <v>0</v>
      </c>
      <c r="G35" s="81">
        <f>SUM(D35:F35)</f>
        <v>7000</v>
      </c>
      <c r="H35" s="74"/>
      <c r="I35" s="25"/>
      <c r="J35" s="25">
        <v>0</v>
      </c>
      <c r="K35" s="143">
        <f t="shared" ref="K35:K40" si="3">D35-J35</f>
        <v>7000</v>
      </c>
      <c r="L35" s="26"/>
    </row>
    <row r="36" spans="1:12" s="14" customFormat="1" ht="56.25" customHeight="1" x14ac:dyDescent="0.25">
      <c r="A36" s="141" t="s">
        <v>78</v>
      </c>
      <c r="B36" s="256" t="s">
        <v>144</v>
      </c>
      <c r="C36" s="256"/>
      <c r="D36" s="142">
        <v>1000</v>
      </c>
      <c r="E36" s="142">
        <v>0</v>
      </c>
      <c r="F36" s="142">
        <v>0</v>
      </c>
      <c r="G36" s="81">
        <f t="shared" ref="G36:G40" si="4">SUM(D36:F36)</f>
        <v>1000</v>
      </c>
      <c r="H36" s="74"/>
      <c r="I36" s="25"/>
      <c r="J36" s="25">
        <v>0</v>
      </c>
      <c r="K36" s="143">
        <f t="shared" si="3"/>
        <v>1000</v>
      </c>
      <c r="L36" s="26"/>
    </row>
    <row r="37" spans="1:12" s="14" customFormat="1" ht="72.75" customHeight="1" x14ac:dyDescent="0.25">
      <c r="A37" s="141" t="s">
        <v>76</v>
      </c>
      <c r="B37" s="248" t="s">
        <v>145</v>
      </c>
      <c r="C37" s="249"/>
      <c r="D37" s="142">
        <v>1700</v>
      </c>
      <c r="E37" s="142">
        <v>600</v>
      </c>
      <c r="F37" s="142">
        <v>0</v>
      </c>
      <c r="G37" s="81">
        <f t="shared" si="4"/>
        <v>2300</v>
      </c>
      <c r="H37" s="74"/>
      <c r="I37" s="25"/>
      <c r="J37" s="25">
        <v>0</v>
      </c>
      <c r="K37" s="143">
        <f t="shared" si="3"/>
        <v>1700</v>
      </c>
      <c r="L37" s="26"/>
    </row>
    <row r="38" spans="1:12" s="14" customFormat="1" ht="74.25" customHeight="1" x14ac:dyDescent="0.25">
      <c r="A38" s="141" t="s">
        <v>76</v>
      </c>
      <c r="B38" s="248" t="s">
        <v>146</v>
      </c>
      <c r="C38" s="249"/>
      <c r="D38" s="142">
        <v>0</v>
      </c>
      <c r="E38" s="142">
        <v>0</v>
      </c>
      <c r="F38" s="142">
        <v>2000</v>
      </c>
      <c r="G38" s="81">
        <f t="shared" si="4"/>
        <v>2000</v>
      </c>
      <c r="H38" s="74"/>
      <c r="I38" s="25"/>
      <c r="J38" s="25">
        <v>0</v>
      </c>
      <c r="K38" s="143">
        <f t="shared" si="3"/>
        <v>0</v>
      </c>
      <c r="L38" s="26"/>
    </row>
    <row r="39" spans="1:12" s="14" customFormat="1" ht="82.5" customHeight="1" x14ac:dyDescent="0.25">
      <c r="A39" s="141" t="s">
        <v>75</v>
      </c>
      <c r="B39" s="248" t="s">
        <v>147</v>
      </c>
      <c r="C39" s="249"/>
      <c r="D39" s="142">
        <v>1400</v>
      </c>
      <c r="E39" s="142">
        <v>0</v>
      </c>
      <c r="F39" s="142">
        <v>0</v>
      </c>
      <c r="G39" s="81">
        <f t="shared" si="4"/>
        <v>1400</v>
      </c>
      <c r="H39" s="74"/>
      <c r="I39" s="25"/>
      <c r="J39" s="25">
        <v>0</v>
      </c>
      <c r="K39" s="143">
        <f t="shared" si="3"/>
        <v>1400</v>
      </c>
      <c r="L39" s="26"/>
    </row>
    <row r="40" spans="1:12" s="14" customFormat="1" ht="124.5" customHeight="1" x14ac:dyDescent="0.25">
      <c r="A40" s="141" t="s">
        <v>75</v>
      </c>
      <c r="B40" s="248" t="s">
        <v>148</v>
      </c>
      <c r="C40" s="249"/>
      <c r="D40" s="142">
        <v>399</v>
      </c>
      <c r="E40" s="142">
        <v>420</v>
      </c>
      <c r="F40" s="142">
        <v>0</v>
      </c>
      <c r="G40" s="81">
        <f t="shared" si="4"/>
        <v>819</v>
      </c>
      <c r="H40" s="74"/>
      <c r="I40" s="25"/>
      <c r="J40" s="25">
        <v>0</v>
      </c>
      <c r="K40" s="143">
        <f t="shared" si="3"/>
        <v>399</v>
      </c>
      <c r="L40" s="26"/>
    </row>
    <row r="41" spans="1:12" s="2" customFormat="1" ht="27.9" customHeight="1" thickBot="1" x14ac:dyDescent="0.3">
      <c r="A41" s="38" t="s">
        <v>57</v>
      </c>
      <c r="B41" s="265"/>
      <c r="C41" s="265"/>
      <c r="D41" s="27">
        <f t="shared" ref="D41:K41" si="5">SUM(D34:D40)</f>
        <v>21499</v>
      </c>
      <c r="E41" s="27">
        <f t="shared" si="5"/>
        <v>2020</v>
      </c>
      <c r="F41" s="27">
        <f t="shared" si="5"/>
        <v>2000</v>
      </c>
      <c r="G41" s="82">
        <f t="shared" si="5"/>
        <v>25519</v>
      </c>
      <c r="H41" s="75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21499</v>
      </c>
      <c r="L41" s="28"/>
    </row>
    <row r="42" spans="1:12" s="22" customFormat="1" ht="50.1" hidden="1" customHeight="1" x14ac:dyDescent="0.25">
      <c r="A42" s="259" t="s">
        <v>117</v>
      </c>
      <c r="B42" s="260"/>
      <c r="C42" s="261"/>
      <c r="D42" s="229" t="s">
        <v>69</v>
      </c>
      <c r="E42" s="231" t="s">
        <v>23</v>
      </c>
      <c r="F42" s="231"/>
      <c r="G42" s="250" t="s">
        <v>27</v>
      </c>
      <c r="H42" s="262" t="s">
        <v>68</v>
      </c>
      <c r="I42" s="262"/>
      <c r="J42" s="262"/>
      <c r="K42" s="262"/>
      <c r="L42" s="263"/>
    </row>
    <row r="43" spans="1:12" s="12" customFormat="1" ht="24.9" hidden="1" customHeight="1" x14ac:dyDescent="0.25">
      <c r="A43" s="139" t="s">
        <v>24</v>
      </c>
      <c r="B43" s="264" t="s">
        <v>97</v>
      </c>
      <c r="C43" s="264"/>
      <c r="D43" s="230"/>
      <c r="E43" s="140" t="s">
        <v>26</v>
      </c>
      <c r="F43" s="140" t="s">
        <v>13</v>
      </c>
      <c r="G43" s="251"/>
      <c r="H43" s="77" t="s">
        <v>51</v>
      </c>
      <c r="I43" s="31" t="s">
        <v>52</v>
      </c>
      <c r="J43" s="31" t="s">
        <v>9</v>
      </c>
      <c r="K43" s="31" t="s">
        <v>10</v>
      </c>
      <c r="L43" s="32" t="s">
        <v>11</v>
      </c>
    </row>
    <row r="44" spans="1:12" s="14" customFormat="1" ht="16.8" hidden="1" x14ac:dyDescent="0.25">
      <c r="A44" s="141"/>
      <c r="B44" s="256"/>
      <c r="C44" s="256"/>
      <c r="D44" s="142"/>
      <c r="E44" s="142"/>
      <c r="F44" s="142"/>
      <c r="G44" s="81">
        <f>SUM(D44:F44)</f>
        <v>0</v>
      </c>
      <c r="H44" s="78"/>
      <c r="I44" s="33"/>
      <c r="J44" s="33">
        <v>0</v>
      </c>
      <c r="K44" s="33">
        <f t="shared" ref="K44:K49" si="6">D44-J44</f>
        <v>0</v>
      </c>
      <c r="L44" s="34"/>
    </row>
    <row r="45" spans="1:12" s="14" customFormat="1" ht="16.8" hidden="1" x14ac:dyDescent="0.25">
      <c r="A45" s="141"/>
      <c r="B45" s="256"/>
      <c r="C45" s="256"/>
      <c r="D45" s="142"/>
      <c r="E45" s="142"/>
      <c r="F45" s="142"/>
      <c r="G45" s="81">
        <f>SUM(D45:F45)</f>
        <v>0</v>
      </c>
      <c r="H45" s="78"/>
      <c r="I45" s="33"/>
      <c r="J45" s="33">
        <v>0</v>
      </c>
      <c r="K45" s="33">
        <f t="shared" si="6"/>
        <v>0</v>
      </c>
      <c r="L45" s="34"/>
    </row>
    <row r="46" spans="1:12" s="14" customFormat="1" ht="16.8" hidden="1" x14ac:dyDescent="0.25">
      <c r="A46" s="141"/>
      <c r="B46" s="256"/>
      <c r="C46" s="256"/>
      <c r="D46" s="142"/>
      <c r="E46" s="142"/>
      <c r="F46" s="142"/>
      <c r="G46" s="81">
        <f t="shared" ref="G46:G53" si="7">SUM(D46:F46)</f>
        <v>0</v>
      </c>
      <c r="H46" s="78"/>
      <c r="I46" s="33"/>
      <c r="J46" s="33">
        <v>0</v>
      </c>
      <c r="K46" s="33">
        <f t="shared" si="6"/>
        <v>0</v>
      </c>
      <c r="L46" s="34"/>
    </row>
    <row r="47" spans="1:12" s="14" customFormat="1" ht="16.8" hidden="1" x14ac:dyDescent="0.25">
      <c r="A47" s="141"/>
      <c r="B47" s="256"/>
      <c r="C47" s="256"/>
      <c r="D47" s="142"/>
      <c r="E47" s="142"/>
      <c r="F47" s="142"/>
      <c r="G47" s="81">
        <f t="shared" si="7"/>
        <v>0</v>
      </c>
      <c r="H47" s="78"/>
      <c r="I47" s="33"/>
      <c r="J47" s="33">
        <v>0</v>
      </c>
      <c r="K47" s="33">
        <f t="shared" si="6"/>
        <v>0</v>
      </c>
      <c r="L47" s="34"/>
    </row>
    <row r="48" spans="1:12" s="14" customFormat="1" ht="16.8" hidden="1" x14ac:dyDescent="0.25">
      <c r="A48" s="141"/>
      <c r="B48" s="256"/>
      <c r="C48" s="256"/>
      <c r="D48" s="142"/>
      <c r="E48" s="142"/>
      <c r="F48" s="142"/>
      <c r="G48" s="81">
        <f t="shared" si="7"/>
        <v>0</v>
      </c>
      <c r="H48" s="78"/>
      <c r="I48" s="33"/>
      <c r="J48" s="33">
        <v>0</v>
      </c>
      <c r="K48" s="33">
        <f t="shared" si="6"/>
        <v>0</v>
      </c>
      <c r="L48" s="34"/>
    </row>
    <row r="49" spans="1:12" s="14" customFormat="1" ht="16.8" hidden="1" x14ac:dyDescent="0.25">
      <c r="A49" s="141"/>
      <c r="B49" s="256"/>
      <c r="C49" s="256"/>
      <c r="D49" s="142"/>
      <c r="E49" s="142"/>
      <c r="F49" s="142"/>
      <c r="G49" s="81">
        <f t="shared" si="7"/>
        <v>0</v>
      </c>
      <c r="H49" s="78"/>
      <c r="I49" s="33"/>
      <c r="J49" s="33">
        <v>0</v>
      </c>
      <c r="K49" s="33">
        <f t="shared" si="6"/>
        <v>0</v>
      </c>
      <c r="L49" s="26"/>
    </row>
    <row r="50" spans="1:12" s="14" customFormat="1" ht="16.8" hidden="1" x14ac:dyDescent="0.25">
      <c r="A50" s="141"/>
      <c r="B50" s="248"/>
      <c r="C50" s="249"/>
      <c r="D50" s="142"/>
      <c r="E50" s="142"/>
      <c r="F50" s="142"/>
      <c r="G50" s="81">
        <f t="shared" si="7"/>
        <v>0</v>
      </c>
      <c r="H50" s="78"/>
      <c r="I50" s="33"/>
      <c r="J50" s="33">
        <v>0</v>
      </c>
      <c r="K50" s="33">
        <f>D50-J50</f>
        <v>0</v>
      </c>
      <c r="L50" s="26"/>
    </row>
    <row r="51" spans="1:12" s="14" customFormat="1" ht="16.8" hidden="1" x14ac:dyDescent="0.25">
      <c r="A51" s="141"/>
      <c r="B51" s="248"/>
      <c r="C51" s="249"/>
      <c r="D51" s="142"/>
      <c r="E51" s="142"/>
      <c r="F51" s="142"/>
      <c r="G51" s="81">
        <f t="shared" si="7"/>
        <v>0</v>
      </c>
      <c r="H51" s="78"/>
      <c r="I51" s="33"/>
      <c r="J51" s="33">
        <v>0</v>
      </c>
      <c r="K51" s="33">
        <f>D51-J51</f>
        <v>0</v>
      </c>
      <c r="L51" s="26"/>
    </row>
    <row r="52" spans="1:12" s="14" customFormat="1" ht="16.8" hidden="1" x14ac:dyDescent="0.25">
      <c r="A52" s="141"/>
      <c r="B52" s="248"/>
      <c r="C52" s="249"/>
      <c r="D52" s="142"/>
      <c r="E52" s="142"/>
      <c r="F52" s="142"/>
      <c r="G52" s="81">
        <f t="shared" si="7"/>
        <v>0</v>
      </c>
      <c r="H52" s="78"/>
      <c r="I52" s="33"/>
      <c r="J52" s="33">
        <v>0</v>
      </c>
      <c r="K52" s="33">
        <f>D52-J52</f>
        <v>0</v>
      </c>
      <c r="L52" s="26"/>
    </row>
    <row r="53" spans="1:12" s="14" customFormat="1" ht="16.8" hidden="1" x14ac:dyDescent="0.25">
      <c r="A53" s="141"/>
      <c r="B53" s="256"/>
      <c r="C53" s="256"/>
      <c r="D53" s="142"/>
      <c r="E53" s="142"/>
      <c r="F53" s="142"/>
      <c r="G53" s="81">
        <f t="shared" si="7"/>
        <v>0</v>
      </c>
      <c r="H53" s="78"/>
      <c r="I53" s="33"/>
      <c r="J53" s="33">
        <v>0</v>
      </c>
      <c r="K53" s="33">
        <f>D53-J53</f>
        <v>0</v>
      </c>
      <c r="L53" s="26"/>
    </row>
    <row r="54" spans="1:12" s="2" customFormat="1" ht="27.9" hidden="1" customHeight="1" thickBot="1" x14ac:dyDescent="0.3">
      <c r="A54" s="39" t="s">
        <v>57</v>
      </c>
      <c r="B54" s="266"/>
      <c r="C54" s="267"/>
      <c r="D54" s="27">
        <f t="shared" ref="D54:K54" si="8">SUM(D44:D53)</f>
        <v>0</v>
      </c>
      <c r="E54" s="27">
        <f t="shared" si="8"/>
        <v>0</v>
      </c>
      <c r="F54" s="27">
        <f t="shared" si="8"/>
        <v>0</v>
      </c>
      <c r="G54" s="82">
        <f t="shared" si="8"/>
        <v>0</v>
      </c>
      <c r="H54" s="75">
        <f t="shared" si="8"/>
        <v>0</v>
      </c>
      <c r="I54" s="27">
        <f t="shared" si="8"/>
        <v>0</v>
      </c>
      <c r="J54" s="27">
        <f t="shared" si="8"/>
        <v>0</v>
      </c>
      <c r="K54" s="27">
        <f t="shared" si="8"/>
        <v>0</v>
      </c>
      <c r="L54" s="35"/>
    </row>
    <row r="55" spans="1:12" s="22" customFormat="1" ht="50.1" hidden="1" customHeight="1" x14ac:dyDescent="0.25">
      <c r="A55" s="227" t="s">
        <v>118</v>
      </c>
      <c r="B55" s="228"/>
      <c r="C55" s="268"/>
      <c r="D55" s="229" t="s">
        <v>69</v>
      </c>
      <c r="E55" s="231" t="s">
        <v>23</v>
      </c>
      <c r="F55" s="231"/>
      <c r="G55" s="250" t="s">
        <v>27</v>
      </c>
      <c r="H55" s="262" t="s">
        <v>68</v>
      </c>
      <c r="I55" s="262"/>
      <c r="J55" s="262"/>
      <c r="K55" s="262"/>
      <c r="L55" s="263"/>
    </row>
    <row r="56" spans="1:12" s="12" customFormat="1" ht="24.9" hidden="1" customHeight="1" x14ac:dyDescent="0.25">
      <c r="A56" s="139" t="s">
        <v>24</v>
      </c>
      <c r="B56" s="264" t="s">
        <v>98</v>
      </c>
      <c r="C56" s="264"/>
      <c r="D56" s="230"/>
      <c r="E56" s="140" t="s">
        <v>26</v>
      </c>
      <c r="F56" s="140" t="s">
        <v>13</v>
      </c>
      <c r="G56" s="251"/>
      <c r="H56" s="77" t="s">
        <v>51</v>
      </c>
      <c r="I56" s="31" t="s">
        <v>52</v>
      </c>
      <c r="J56" s="31" t="s">
        <v>9</v>
      </c>
      <c r="K56" s="31" t="s">
        <v>10</v>
      </c>
      <c r="L56" s="32" t="s">
        <v>11</v>
      </c>
    </row>
    <row r="57" spans="1:12" s="14" customFormat="1" ht="16.8" hidden="1" x14ac:dyDescent="0.25">
      <c r="A57" s="141"/>
      <c r="B57" s="256"/>
      <c r="C57" s="256"/>
      <c r="D57" s="142"/>
      <c r="E57" s="142"/>
      <c r="F57" s="142"/>
      <c r="G57" s="81">
        <f>SUM(D57:F57)</f>
        <v>0</v>
      </c>
      <c r="H57" s="78"/>
      <c r="I57" s="33"/>
      <c r="J57" s="33">
        <v>0</v>
      </c>
      <c r="K57" s="33">
        <f t="shared" ref="K57:K62" si="9">D57-J57</f>
        <v>0</v>
      </c>
      <c r="L57" s="34"/>
    </row>
    <row r="58" spans="1:12" s="14" customFormat="1" ht="16.8" hidden="1" x14ac:dyDescent="0.25">
      <c r="A58" s="141"/>
      <c r="B58" s="256"/>
      <c r="C58" s="256"/>
      <c r="D58" s="142"/>
      <c r="E58" s="142"/>
      <c r="F58" s="142"/>
      <c r="G58" s="81">
        <f>SUM(D58:F58)</f>
        <v>0</v>
      </c>
      <c r="H58" s="78"/>
      <c r="I58" s="33"/>
      <c r="J58" s="33">
        <v>0</v>
      </c>
      <c r="K58" s="33">
        <f t="shared" si="9"/>
        <v>0</v>
      </c>
      <c r="L58" s="34"/>
    </row>
    <row r="59" spans="1:12" s="14" customFormat="1" ht="16.8" hidden="1" x14ac:dyDescent="0.25">
      <c r="A59" s="141"/>
      <c r="B59" s="256"/>
      <c r="C59" s="256"/>
      <c r="D59" s="142"/>
      <c r="E59" s="142"/>
      <c r="F59" s="142"/>
      <c r="G59" s="81">
        <f t="shared" ref="G59:G66" si="10">SUM(D59:F59)</f>
        <v>0</v>
      </c>
      <c r="H59" s="78"/>
      <c r="I59" s="33"/>
      <c r="J59" s="33">
        <v>0</v>
      </c>
      <c r="K59" s="33">
        <f t="shared" si="9"/>
        <v>0</v>
      </c>
      <c r="L59" s="34"/>
    </row>
    <row r="60" spans="1:12" s="14" customFormat="1" ht="16.8" hidden="1" x14ac:dyDescent="0.25">
      <c r="A60" s="141"/>
      <c r="B60" s="256"/>
      <c r="C60" s="256"/>
      <c r="D60" s="142"/>
      <c r="E60" s="142"/>
      <c r="F60" s="142"/>
      <c r="G60" s="81">
        <f t="shared" si="10"/>
        <v>0</v>
      </c>
      <c r="H60" s="78"/>
      <c r="I60" s="33"/>
      <c r="J60" s="33">
        <v>0</v>
      </c>
      <c r="K60" s="33">
        <f t="shared" si="9"/>
        <v>0</v>
      </c>
      <c r="L60" s="34"/>
    </row>
    <row r="61" spans="1:12" s="14" customFormat="1" ht="16.8" hidden="1" x14ac:dyDescent="0.25">
      <c r="A61" s="141"/>
      <c r="B61" s="256"/>
      <c r="C61" s="256"/>
      <c r="D61" s="142"/>
      <c r="E61" s="142"/>
      <c r="F61" s="142"/>
      <c r="G61" s="81">
        <f t="shared" si="10"/>
        <v>0</v>
      </c>
      <c r="H61" s="78"/>
      <c r="I61" s="33"/>
      <c r="J61" s="33">
        <v>0</v>
      </c>
      <c r="K61" s="33">
        <f t="shared" si="9"/>
        <v>0</v>
      </c>
      <c r="L61" s="34"/>
    </row>
    <row r="62" spans="1:12" s="14" customFormat="1" ht="16.8" hidden="1" x14ac:dyDescent="0.25">
      <c r="A62" s="141"/>
      <c r="B62" s="256"/>
      <c r="C62" s="256"/>
      <c r="D62" s="142"/>
      <c r="E62" s="142"/>
      <c r="F62" s="142"/>
      <c r="G62" s="81">
        <f t="shared" si="10"/>
        <v>0</v>
      </c>
      <c r="H62" s="78"/>
      <c r="I62" s="33"/>
      <c r="J62" s="33">
        <v>0</v>
      </c>
      <c r="K62" s="33">
        <f t="shared" si="9"/>
        <v>0</v>
      </c>
      <c r="L62" s="26"/>
    </row>
    <row r="63" spans="1:12" s="14" customFormat="1" ht="16.8" hidden="1" x14ac:dyDescent="0.25">
      <c r="A63" s="141"/>
      <c r="B63" s="248"/>
      <c r="C63" s="249"/>
      <c r="D63" s="142"/>
      <c r="E63" s="142"/>
      <c r="F63" s="142"/>
      <c r="G63" s="81">
        <f t="shared" si="10"/>
        <v>0</v>
      </c>
      <c r="H63" s="78"/>
      <c r="I63" s="33"/>
      <c r="J63" s="33">
        <v>0</v>
      </c>
      <c r="K63" s="33">
        <f>D63-J63</f>
        <v>0</v>
      </c>
      <c r="L63" s="26"/>
    </row>
    <row r="64" spans="1:12" s="14" customFormat="1" ht="16.8" hidden="1" x14ac:dyDescent="0.25">
      <c r="A64" s="141"/>
      <c r="B64" s="248"/>
      <c r="C64" s="249"/>
      <c r="D64" s="142"/>
      <c r="E64" s="142"/>
      <c r="F64" s="142"/>
      <c r="G64" s="81">
        <f t="shared" si="10"/>
        <v>0</v>
      </c>
      <c r="H64" s="78"/>
      <c r="I64" s="33"/>
      <c r="J64" s="33">
        <v>0</v>
      </c>
      <c r="K64" s="33">
        <f>D64-J64</f>
        <v>0</v>
      </c>
      <c r="L64" s="26"/>
    </row>
    <row r="65" spans="1:12" s="14" customFormat="1" ht="16.8" hidden="1" x14ac:dyDescent="0.25">
      <c r="A65" s="141"/>
      <c r="B65" s="248"/>
      <c r="C65" s="249"/>
      <c r="D65" s="142"/>
      <c r="E65" s="142"/>
      <c r="F65" s="142"/>
      <c r="G65" s="81">
        <f t="shared" si="10"/>
        <v>0</v>
      </c>
      <c r="H65" s="78"/>
      <c r="I65" s="33"/>
      <c r="J65" s="33">
        <v>0</v>
      </c>
      <c r="K65" s="33">
        <f>D65-J65</f>
        <v>0</v>
      </c>
      <c r="L65" s="26"/>
    </row>
    <row r="66" spans="1:12" s="14" customFormat="1" ht="16.8" hidden="1" x14ac:dyDescent="0.25">
      <c r="A66" s="141"/>
      <c r="B66" s="256"/>
      <c r="C66" s="256"/>
      <c r="D66" s="142"/>
      <c r="E66" s="142"/>
      <c r="F66" s="142"/>
      <c r="G66" s="81">
        <f t="shared" si="10"/>
        <v>0</v>
      </c>
      <c r="H66" s="78"/>
      <c r="I66" s="33"/>
      <c r="J66" s="33">
        <v>0</v>
      </c>
      <c r="K66" s="33">
        <f>D66-J66</f>
        <v>0</v>
      </c>
      <c r="L66" s="26"/>
    </row>
    <row r="67" spans="1:12" s="2" customFormat="1" ht="27.9" hidden="1" customHeight="1" thickBot="1" x14ac:dyDescent="0.3">
      <c r="A67" s="39" t="s">
        <v>57</v>
      </c>
      <c r="B67" s="266"/>
      <c r="C67" s="267"/>
      <c r="D67" s="27">
        <f t="shared" ref="D67:K67" si="11">SUM(D57:D66)</f>
        <v>0</v>
      </c>
      <c r="E67" s="27">
        <f t="shared" si="11"/>
        <v>0</v>
      </c>
      <c r="F67" s="27">
        <f t="shared" si="11"/>
        <v>0</v>
      </c>
      <c r="G67" s="82">
        <f t="shared" si="11"/>
        <v>0</v>
      </c>
      <c r="H67" s="75">
        <f t="shared" si="11"/>
        <v>0</v>
      </c>
      <c r="I67" s="27">
        <f t="shared" si="11"/>
        <v>0</v>
      </c>
      <c r="J67" s="27">
        <f t="shared" si="11"/>
        <v>0</v>
      </c>
      <c r="K67" s="27">
        <f t="shared" si="11"/>
        <v>0</v>
      </c>
      <c r="L67" s="35"/>
    </row>
    <row r="68" spans="1:12" s="22" customFormat="1" ht="50.1" hidden="1" customHeight="1" x14ac:dyDescent="0.25">
      <c r="A68" s="227" t="s">
        <v>119</v>
      </c>
      <c r="B68" s="228"/>
      <c r="C68" s="268"/>
      <c r="D68" s="229" t="s">
        <v>69</v>
      </c>
      <c r="E68" s="231" t="s">
        <v>23</v>
      </c>
      <c r="F68" s="231"/>
      <c r="G68" s="250" t="s">
        <v>27</v>
      </c>
      <c r="H68" s="252" t="s">
        <v>68</v>
      </c>
      <c r="I68" s="253"/>
      <c r="J68" s="253"/>
      <c r="K68" s="253"/>
      <c r="L68" s="254"/>
    </row>
    <row r="69" spans="1:12" s="12" customFormat="1" ht="24.9" hidden="1" customHeight="1" x14ac:dyDescent="0.25">
      <c r="A69" s="139" t="s">
        <v>24</v>
      </c>
      <c r="B69" s="264" t="s">
        <v>97</v>
      </c>
      <c r="C69" s="264"/>
      <c r="D69" s="230"/>
      <c r="E69" s="140" t="s">
        <v>26</v>
      </c>
      <c r="F69" s="140" t="s">
        <v>13</v>
      </c>
      <c r="G69" s="251"/>
      <c r="H69" s="76" t="s">
        <v>51</v>
      </c>
      <c r="I69" s="29" t="s">
        <v>52</v>
      </c>
      <c r="J69" s="29" t="s">
        <v>9</v>
      </c>
      <c r="K69" s="29" t="s">
        <v>10</v>
      </c>
      <c r="L69" s="30" t="s">
        <v>11</v>
      </c>
    </row>
    <row r="70" spans="1:12" s="14" customFormat="1" ht="16.8" hidden="1" x14ac:dyDescent="0.25">
      <c r="A70" s="141"/>
      <c r="B70" s="256"/>
      <c r="C70" s="256"/>
      <c r="D70" s="142"/>
      <c r="E70" s="142"/>
      <c r="F70" s="142"/>
      <c r="G70" s="81">
        <f>SUM(D70:F70)</f>
        <v>0</v>
      </c>
      <c r="H70" s="74"/>
      <c r="I70" s="25"/>
      <c r="J70" s="25">
        <v>0</v>
      </c>
      <c r="K70" s="25">
        <f t="shared" ref="K70:K75" si="12">D70-J70</f>
        <v>0</v>
      </c>
      <c r="L70" s="26"/>
    </row>
    <row r="71" spans="1:12" s="14" customFormat="1" ht="16.8" hidden="1" x14ac:dyDescent="0.25">
      <c r="A71" s="141"/>
      <c r="B71" s="256"/>
      <c r="C71" s="256"/>
      <c r="D71" s="142"/>
      <c r="E71" s="142"/>
      <c r="F71" s="142"/>
      <c r="G71" s="81">
        <f>SUM(D71:F71)</f>
        <v>0</v>
      </c>
      <c r="H71" s="74"/>
      <c r="I71" s="25"/>
      <c r="J71" s="25">
        <v>0</v>
      </c>
      <c r="K71" s="25">
        <f t="shared" si="12"/>
        <v>0</v>
      </c>
      <c r="L71" s="26"/>
    </row>
    <row r="72" spans="1:12" s="14" customFormat="1" ht="16.8" hidden="1" x14ac:dyDescent="0.25">
      <c r="A72" s="141"/>
      <c r="B72" s="256"/>
      <c r="C72" s="256"/>
      <c r="D72" s="142"/>
      <c r="E72" s="142"/>
      <c r="F72" s="142"/>
      <c r="G72" s="81">
        <f t="shared" ref="G72:G79" si="13">SUM(D72:F72)</f>
        <v>0</v>
      </c>
      <c r="H72" s="74"/>
      <c r="I72" s="25"/>
      <c r="J72" s="25">
        <v>0</v>
      </c>
      <c r="K72" s="25">
        <f t="shared" si="12"/>
        <v>0</v>
      </c>
      <c r="L72" s="26"/>
    </row>
    <row r="73" spans="1:12" s="14" customFormat="1" ht="16.8" hidden="1" x14ac:dyDescent="0.25">
      <c r="A73" s="141"/>
      <c r="B73" s="256"/>
      <c r="C73" s="256"/>
      <c r="D73" s="142"/>
      <c r="E73" s="142"/>
      <c r="F73" s="142"/>
      <c r="G73" s="81">
        <f t="shared" si="13"/>
        <v>0</v>
      </c>
      <c r="H73" s="74"/>
      <c r="I73" s="25"/>
      <c r="J73" s="25">
        <v>0</v>
      </c>
      <c r="K73" s="25">
        <f t="shared" si="12"/>
        <v>0</v>
      </c>
      <c r="L73" s="26"/>
    </row>
    <row r="74" spans="1:12" s="14" customFormat="1" ht="16.8" hidden="1" x14ac:dyDescent="0.25">
      <c r="A74" s="141"/>
      <c r="B74" s="256"/>
      <c r="C74" s="256"/>
      <c r="D74" s="142"/>
      <c r="E74" s="142"/>
      <c r="F74" s="142"/>
      <c r="G74" s="81">
        <f t="shared" si="13"/>
        <v>0</v>
      </c>
      <c r="H74" s="74"/>
      <c r="I74" s="25"/>
      <c r="J74" s="25">
        <v>0</v>
      </c>
      <c r="K74" s="25">
        <f t="shared" si="12"/>
        <v>0</v>
      </c>
      <c r="L74" s="26"/>
    </row>
    <row r="75" spans="1:12" s="14" customFormat="1" ht="16.8" hidden="1" x14ac:dyDescent="0.25">
      <c r="A75" s="141"/>
      <c r="B75" s="256"/>
      <c r="C75" s="256"/>
      <c r="D75" s="142"/>
      <c r="E75" s="142"/>
      <c r="F75" s="142"/>
      <c r="G75" s="81">
        <f t="shared" si="13"/>
        <v>0</v>
      </c>
      <c r="H75" s="74"/>
      <c r="I75" s="25"/>
      <c r="J75" s="25">
        <v>0</v>
      </c>
      <c r="K75" s="25">
        <f t="shared" si="12"/>
        <v>0</v>
      </c>
      <c r="L75" s="26"/>
    </row>
    <row r="76" spans="1:12" s="14" customFormat="1" ht="16.8" hidden="1" x14ac:dyDescent="0.25">
      <c r="A76" s="141"/>
      <c r="B76" s="256"/>
      <c r="C76" s="256"/>
      <c r="D76" s="142"/>
      <c r="E76" s="142"/>
      <c r="F76" s="142"/>
      <c r="G76" s="81">
        <f t="shared" si="13"/>
        <v>0</v>
      </c>
      <c r="H76" s="74"/>
      <c r="I76" s="25"/>
      <c r="J76" s="25">
        <v>0</v>
      </c>
      <c r="K76" s="25">
        <f>D76-J76</f>
        <v>0</v>
      </c>
      <c r="L76" s="26"/>
    </row>
    <row r="77" spans="1:12" s="14" customFormat="1" ht="16.8" hidden="1" x14ac:dyDescent="0.25">
      <c r="A77" s="141"/>
      <c r="B77" s="256"/>
      <c r="C77" s="256"/>
      <c r="D77" s="142"/>
      <c r="E77" s="142"/>
      <c r="F77" s="142"/>
      <c r="G77" s="81">
        <f t="shared" si="13"/>
        <v>0</v>
      </c>
      <c r="H77" s="74"/>
      <c r="I77" s="25"/>
      <c r="J77" s="25">
        <v>0</v>
      </c>
      <c r="K77" s="25">
        <f>D77-J77</f>
        <v>0</v>
      </c>
      <c r="L77" s="26"/>
    </row>
    <row r="78" spans="1:12" s="14" customFormat="1" ht="16.8" hidden="1" x14ac:dyDescent="0.25">
      <c r="A78" s="141"/>
      <c r="B78" s="256"/>
      <c r="C78" s="256"/>
      <c r="D78" s="142"/>
      <c r="E78" s="142"/>
      <c r="F78" s="142"/>
      <c r="G78" s="81">
        <f t="shared" si="13"/>
        <v>0</v>
      </c>
      <c r="H78" s="74"/>
      <c r="I78" s="25"/>
      <c r="J78" s="25">
        <v>0</v>
      </c>
      <c r="K78" s="25">
        <f>D78-J78</f>
        <v>0</v>
      </c>
      <c r="L78" s="26"/>
    </row>
    <row r="79" spans="1:12" s="14" customFormat="1" ht="16.8" hidden="1" x14ac:dyDescent="0.25">
      <c r="A79" s="141"/>
      <c r="B79" s="256"/>
      <c r="C79" s="256"/>
      <c r="D79" s="142"/>
      <c r="E79" s="142"/>
      <c r="F79" s="142"/>
      <c r="G79" s="81">
        <f t="shared" si="13"/>
        <v>0</v>
      </c>
      <c r="H79" s="74"/>
      <c r="I79" s="25"/>
      <c r="J79" s="25">
        <v>0</v>
      </c>
      <c r="K79" s="25">
        <f>D79-J79</f>
        <v>0</v>
      </c>
      <c r="L79" s="26"/>
    </row>
    <row r="80" spans="1:12" s="2" customFormat="1" ht="27.9" hidden="1" customHeight="1" thickBot="1" x14ac:dyDescent="0.3">
      <c r="A80" s="38" t="s">
        <v>57</v>
      </c>
      <c r="B80" s="265"/>
      <c r="C80" s="265"/>
      <c r="D80" s="27">
        <f t="shared" ref="D80:K80" si="14">SUM(D70:D79)</f>
        <v>0</v>
      </c>
      <c r="E80" s="27">
        <f t="shared" si="14"/>
        <v>0</v>
      </c>
      <c r="F80" s="27">
        <f t="shared" si="14"/>
        <v>0</v>
      </c>
      <c r="G80" s="82">
        <f t="shared" si="14"/>
        <v>0</v>
      </c>
      <c r="H80" s="75">
        <f t="shared" si="14"/>
        <v>0</v>
      </c>
      <c r="I80" s="27">
        <f t="shared" si="14"/>
        <v>0</v>
      </c>
      <c r="J80" s="27">
        <f t="shared" si="14"/>
        <v>0</v>
      </c>
      <c r="K80" s="27">
        <f t="shared" si="14"/>
        <v>0</v>
      </c>
      <c r="L80" s="28"/>
    </row>
    <row r="81" spans="1:12" s="22" customFormat="1" ht="50.1" hidden="1" customHeight="1" x14ac:dyDescent="0.25">
      <c r="A81" s="227" t="s">
        <v>120</v>
      </c>
      <c r="B81" s="228"/>
      <c r="C81" s="268"/>
      <c r="D81" s="229" t="s">
        <v>69</v>
      </c>
      <c r="E81" s="231" t="s">
        <v>23</v>
      </c>
      <c r="F81" s="231"/>
      <c r="G81" s="250" t="s">
        <v>27</v>
      </c>
      <c r="H81" s="262" t="s">
        <v>68</v>
      </c>
      <c r="I81" s="262"/>
      <c r="J81" s="262"/>
      <c r="K81" s="262"/>
      <c r="L81" s="263"/>
    </row>
    <row r="82" spans="1:12" s="12" customFormat="1" ht="24.9" hidden="1" customHeight="1" x14ac:dyDescent="0.25">
      <c r="A82" s="144" t="s">
        <v>24</v>
      </c>
      <c r="B82" s="269" t="s">
        <v>97</v>
      </c>
      <c r="C82" s="270"/>
      <c r="D82" s="230"/>
      <c r="E82" s="140" t="s">
        <v>26</v>
      </c>
      <c r="F82" s="140" t="s">
        <v>13</v>
      </c>
      <c r="G82" s="251"/>
      <c r="H82" s="77" t="s">
        <v>51</v>
      </c>
      <c r="I82" s="31" t="s">
        <v>52</v>
      </c>
      <c r="J82" s="31" t="s">
        <v>9</v>
      </c>
      <c r="K82" s="31" t="s">
        <v>10</v>
      </c>
      <c r="L82" s="32" t="s">
        <v>11</v>
      </c>
    </row>
    <row r="83" spans="1:12" s="14" customFormat="1" ht="16.8" hidden="1" x14ac:dyDescent="0.25">
      <c r="A83" s="141"/>
      <c r="B83" s="256"/>
      <c r="C83" s="256"/>
      <c r="D83" s="142"/>
      <c r="E83" s="142"/>
      <c r="F83" s="142"/>
      <c r="G83" s="81">
        <f>SUM(D83:F83)</f>
        <v>0</v>
      </c>
      <c r="H83" s="78"/>
      <c r="I83" s="33"/>
      <c r="J83" s="33">
        <v>0</v>
      </c>
      <c r="K83" s="33">
        <f t="shared" ref="K83:K88" si="15">D83-J83</f>
        <v>0</v>
      </c>
      <c r="L83" s="34"/>
    </row>
    <row r="84" spans="1:12" s="14" customFormat="1" ht="16.8" hidden="1" x14ac:dyDescent="0.25">
      <c r="A84" s="141"/>
      <c r="B84" s="256"/>
      <c r="C84" s="256"/>
      <c r="D84" s="142"/>
      <c r="E84" s="142"/>
      <c r="F84" s="142"/>
      <c r="G84" s="81">
        <f>SUM(D84:F84)</f>
        <v>0</v>
      </c>
      <c r="H84" s="78"/>
      <c r="I84" s="33"/>
      <c r="J84" s="33">
        <v>0</v>
      </c>
      <c r="K84" s="33">
        <f t="shared" si="15"/>
        <v>0</v>
      </c>
      <c r="L84" s="34"/>
    </row>
    <row r="85" spans="1:12" s="14" customFormat="1" ht="16.8" hidden="1" x14ac:dyDescent="0.25">
      <c r="A85" s="141"/>
      <c r="B85" s="256"/>
      <c r="C85" s="256"/>
      <c r="D85" s="142"/>
      <c r="E85" s="142"/>
      <c r="F85" s="142"/>
      <c r="G85" s="81">
        <f t="shared" ref="G85:G92" si="16">SUM(D85:F85)</f>
        <v>0</v>
      </c>
      <c r="H85" s="78"/>
      <c r="I85" s="33"/>
      <c r="J85" s="33">
        <v>0</v>
      </c>
      <c r="K85" s="33">
        <f t="shared" si="15"/>
        <v>0</v>
      </c>
      <c r="L85" s="34"/>
    </row>
    <row r="86" spans="1:12" s="14" customFormat="1" ht="16.8" hidden="1" x14ac:dyDescent="0.25">
      <c r="A86" s="141"/>
      <c r="B86" s="256"/>
      <c r="C86" s="256"/>
      <c r="D86" s="142"/>
      <c r="E86" s="142"/>
      <c r="F86" s="142"/>
      <c r="G86" s="81">
        <f t="shared" si="16"/>
        <v>0</v>
      </c>
      <c r="H86" s="78"/>
      <c r="I86" s="33"/>
      <c r="J86" s="33">
        <v>0</v>
      </c>
      <c r="K86" s="33">
        <f t="shared" si="15"/>
        <v>0</v>
      </c>
      <c r="L86" s="34"/>
    </row>
    <row r="87" spans="1:12" s="14" customFormat="1" ht="16.8" hidden="1" x14ac:dyDescent="0.25">
      <c r="A87" s="141"/>
      <c r="B87" s="256"/>
      <c r="C87" s="256"/>
      <c r="D87" s="142"/>
      <c r="E87" s="142"/>
      <c r="F87" s="142"/>
      <c r="G87" s="81">
        <f t="shared" si="16"/>
        <v>0</v>
      </c>
      <c r="H87" s="78"/>
      <c r="I87" s="33"/>
      <c r="J87" s="33">
        <v>0</v>
      </c>
      <c r="K87" s="33">
        <f t="shared" si="15"/>
        <v>0</v>
      </c>
      <c r="L87" s="34"/>
    </row>
    <row r="88" spans="1:12" s="14" customFormat="1" ht="16.8" hidden="1" x14ac:dyDescent="0.25">
      <c r="A88" s="141"/>
      <c r="B88" s="256"/>
      <c r="C88" s="256"/>
      <c r="D88" s="142"/>
      <c r="E88" s="142"/>
      <c r="F88" s="142"/>
      <c r="G88" s="81">
        <f t="shared" si="16"/>
        <v>0</v>
      </c>
      <c r="H88" s="78"/>
      <c r="I88" s="33"/>
      <c r="J88" s="33">
        <v>0</v>
      </c>
      <c r="K88" s="33">
        <f t="shared" si="15"/>
        <v>0</v>
      </c>
      <c r="L88" s="26"/>
    </row>
    <row r="89" spans="1:12" s="14" customFormat="1" ht="16.8" hidden="1" x14ac:dyDescent="0.25">
      <c r="A89" s="141"/>
      <c r="B89" s="248"/>
      <c r="C89" s="249"/>
      <c r="D89" s="142"/>
      <c r="E89" s="142"/>
      <c r="F89" s="142"/>
      <c r="G89" s="81">
        <f t="shared" si="16"/>
        <v>0</v>
      </c>
      <c r="H89" s="78"/>
      <c r="I89" s="33"/>
      <c r="J89" s="33">
        <v>0</v>
      </c>
      <c r="K89" s="33">
        <f>D89-J89</f>
        <v>0</v>
      </c>
      <c r="L89" s="26"/>
    </row>
    <row r="90" spans="1:12" s="14" customFormat="1" ht="16.8" hidden="1" x14ac:dyDescent="0.25">
      <c r="A90" s="141"/>
      <c r="B90" s="248"/>
      <c r="C90" s="249"/>
      <c r="D90" s="142"/>
      <c r="E90" s="142"/>
      <c r="F90" s="142"/>
      <c r="G90" s="81">
        <f t="shared" si="16"/>
        <v>0</v>
      </c>
      <c r="H90" s="78"/>
      <c r="I90" s="33"/>
      <c r="J90" s="33">
        <v>0</v>
      </c>
      <c r="K90" s="33">
        <f>D90-J90</f>
        <v>0</v>
      </c>
      <c r="L90" s="26"/>
    </row>
    <row r="91" spans="1:12" s="14" customFormat="1" ht="16.8" hidden="1" x14ac:dyDescent="0.25">
      <c r="A91" s="141"/>
      <c r="B91" s="248"/>
      <c r="C91" s="249"/>
      <c r="D91" s="142"/>
      <c r="E91" s="142"/>
      <c r="F91" s="142"/>
      <c r="G91" s="81">
        <f t="shared" si="16"/>
        <v>0</v>
      </c>
      <c r="H91" s="78"/>
      <c r="I91" s="33"/>
      <c r="J91" s="33">
        <v>0</v>
      </c>
      <c r="K91" s="33">
        <f>D91-J91</f>
        <v>0</v>
      </c>
      <c r="L91" s="26"/>
    </row>
    <row r="92" spans="1:12" s="14" customFormat="1" ht="16.8" hidden="1" x14ac:dyDescent="0.25">
      <c r="A92" s="141"/>
      <c r="B92" s="256"/>
      <c r="C92" s="256"/>
      <c r="D92" s="142"/>
      <c r="E92" s="142"/>
      <c r="F92" s="142"/>
      <c r="G92" s="81">
        <f t="shared" si="16"/>
        <v>0</v>
      </c>
      <c r="H92" s="78"/>
      <c r="I92" s="33"/>
      <c r="J92" s="33">
        <v>0</v>
      </c>
      <c r="K92" s="33">
        <f>D92-J92</f>
        <v>0</v>
      </c>
      <c r="L92" s="26"/>
    </row>
    <row r="93" spans="1:12" s="2" customFormat="1" ht="27.9" hidden="1" customHeight="1" thickBot="1" x14ac:dyDescent="0.3">
      <c r="A93" s="39" t="s">
        <v>57</v>
      </c>
      <c r="B93" s="266"/>
      <c r="C93" s="267"/>
      <c r="D93" s="27">
        <f t="shared" ref="D93:K93" si="17">SUM(D83:D92)</f>
        <v>0</v>
      </c>
      <c r="E93" s="27">
        <f t="shared" si="17"/>
        <v>0</v>
      </c>
      <c r="F93" s="27">
        <f t="shared" si="17"/>
        <v>0</v>
      </c>
      <c r="G93" s="82">
        <f t="shared" si="17"/>
        <v>0</v>
      </c>
      <c r="H93" s="75">
        <f t="shared" si="17"/>
        <v>0</v>
      </c>
      <c r="I93" s="27">
        <f t="shared" si="17"/>
        <v>0</v>
      </c>
      <c r="J93" s="27">
        <f t="shared" si="17"/>
        <v>0</v>
      </c>
      <c r="K93" s="27">
        <f t="shared" si="17"/>
        <v>0</v>
      </c>
      <c r="L93" s="35"/>
    </row>
    <row r="94" spans="1:12" s="22" customFormat="1" ht="50.1" hidden="1" customHeight="1" x14ac:dyDescent="0.25">
      <c r="A94" s="227" t="s">
        <v>121</v>
      </c>
      <c r="B94" s="228"/>
      <c r="C94" s="268"/>
      <c r="D94" s="229" t="s">
        <v>69</v>
      </c>
      <c r="E94" s="231" t="s">
        <v>23</v>
      </c>
      <c r="F94" s="231"/>
      <c r="G94" s="250" t="s">
        <v>27</v>
      </c>
      <c r="H94" s="262" t="s">
        <v>68</v>
      </c>
      <c r="I94" s="262"/>
      <c r="J94" s="262"/>
      <c r="K94" s="262"/>
      <c r="L94" s="263"/>
    </row>
    <row r="95" spans="1:12" s="12" customFormat="1" ht="24.9" hidden="1" customHeight="1" x14ac:dyDescent="0.25">
      <c r="A95" s="144" t="s">
        <v>24</v>
      </c>
      <c r="B95" s="269" t="s">
        <v>97</v>
      </c>
      <c r="C95" s="270"/>
      <c r="D95" s="230"/>
      <c r="E95" s="140" t="s">
        <v>26</v>
      </c>
      <c r="F95" s="140" t="s">
        <v>13</v>
      </c>
      <c r="G95" s="251"/>
      <c r="H95" s="77" t="s">
        <v>51</v>
      </c>
      <c r="I95" s="31" t="s">
        <v>52</v>
      </c>
      <c r="J95" s="31" t="s">
        <v>9</v>
      </c>
      <c r="K95" s="31" t="s">
        <v>10</v>
      </c>
      <c r="L95" s="32" t="s">
        <v>11</v>
      </c>
    </row>
    <row r="96" spans="1:12" s="14" customFormat="1" ht="16.8" hidden="1" x14ac:dyDescent="0.25">
      <c r="A96" s="141"/>
      <c r="B96" s="256"/>
      <c r="C96" s="256"/>
      <c r="D96" s="142"/>
      <c r="E96" s="142"/>
      <c r="F96" s="142"/>
      <c r="G96" s="81">
        <f>SUM(D96:F96)</f>
        <v>0</v>
      </c>
      <c r="H96" s="78"/>
      <c r="I96" s="33"/>
      <c r="J96" s="33">
        <v>0</v>
      </c>
      <c r="K96" s="33">
        <f t="shared" ref="K96:K101" si="18">D96-J96</f>
        <v>0</v>
      </c>
      <c r="L96" s="34"/>
    </row>
    <row r="97" spans="1:12" s="14" customFormat="1" ht="16.8" hidden="1" x14ac:dyDescent="0.25">
      <c r="A97" s="141"/>
      <c r="B97" s="256"/>
      <c r="C97" s="256"/>
      <c r="D97" s="142"/>
      <c r="E97" s="142"/>
      <c r="F97" s="142"/>
      <c r="G97" s="81">
        <f>SUM(D97:F97)</f>
        <v>0</v>
      </c>
      <c r="H97" s="78"/>
      <c r="I97" s="33"/>
      <c r="J97" s="33">
        <v>0</v>
      </c>
      <c r="K97" s="33">
        <f t="shared" si="18"/>
        <v>0</v>
      </c>
      <c r="L97" s="34"/>
    </row>
    <row r="98" spans="1:12" s="14" customFormat="1" ht="16.8" hidden="1" x14ac:dyDescent="0.25">
      <c r="A98" s="141"/>
      <c r="B98" s="256"/>
      <c r="C98" s="256"/>
      <c r="D98" s="142"/>
      <c r="E98" s="142"/>
      <c r="F98" s="142"/>
      <c r="G98" s="81">
        <f t="shared" ref="G98:G105" si="19">SUM(D98:F98)</f>
        <v>0</v>
      </c>
      <c r="H98" s="78"/>
      <c r="I98" s="33"/>
      <c r="J98" s="33">
        <v>0</v>
      </c>
      <c r="K98" s="33">
        <f t="shared" si="18"/>
        <v>0</v>
      </c>
      <c r="L98" s="34"/>
    </row>
    <row r="99" spans="1:12" s="14" customFormat="1" ht="16.8" hidden="1" x14ac:dyDescent="0.25">
      <c r="A99" s="141"/>
      <c r="B99" s="256"/>
      <c r="C99" s="256"/>
      <c r="D99" s="142"/>
      <c r="E99" s="142"/>
      <c r="F99" s="142"/>
      <c r="G99" s="81">
        <f t="shared" si="19"/>
        <v>0</v>
      </c>
      <c r="H99" s="78"/>
      <c r="I99" s="33"/>
      <c r="J99" s="33">
        <v>0</v>
      </c>
      <c r="K99" s="33">
        <f t="shared" si="18"/>
        <v>0</v>
      </c>
      <c r="L99" s="34"/>
    </row>
    <row r="100" spans="1:12" s="14" customFormat="1" ht="16.8" hidden="1" x14ac:dyDescent="0.25">
      <c r="A100" s="141"/>
      <c r="B100" s="256"/>
      <c r="C100" s="256"/>
      <c r="D100" s="142"/>
      <c r="E100" s="142"/>
      <c r="F100" s="142"/>
      <c r="G100" s="81">
        <f t="shared" si="19"/>
        <v>0</v>
      </c>
      <c r="H100" s="78"/>
      <c r="I100" s="33"/>
      <c r="J100" s="33">
        <v>0</v>
      </c>
      <c r="K100" s="33">
        <f t="shared" si="18"/>
        <v>0</v>
      </c>
      <c r="L100" s="34"/>
    </row>
    <row r="101" spans="1:12" s="14" customFormat="1" ht="16.8" hidden="1" x14ac:dyDescent="0.25">
      <c r="A101" s="141"/>
      <c r="B101" s="256"/>
      <c r="C101" s="256"/>
      <c r="D101" s="142"/>
      <c r="E101" s="142"/>
      <c r="F101" s="142"/>
      <c r="G101" s="81">
        <f t="shared" si="19"/>
        <v>0</v>
      </c>
      <c r="H101" s="78"/>
      <c r="I101" s="33"/>
      <c r="J101" s="33">
        <v>0</v>
      </c>
      <c r="K101" s="33">
        <f t="shared" si="18"/>
        <v>0</v>
      </c>
      <c r="L101" s="26"/>
    </row>
    <row r="102" spans="1:12" s="14" customFormat="1" ht="16.8" hidden="1" x14ac:dyDescent="0.25">
      <c r="A102" s="141"/>
      <c r="B102" s="248"/>
      <c r="C102" s="249"/>
      <c r="D102" s="142"/>
      <c r="E102" s="142"/>
      <c r="F102" s="142"/>
      <c r="G102" s="81">
        <f t="shared" si="19"/>
        <v>0</v>
      </c>
      <c r="H102" s="78"/>
      <c r="I102" s="33"/>
      <c r="J102" s="33">
        <v>0</v>
      </c>
      <c r="K102" s="33">
        <f>D102-J102</f>
        <v>0</v>
      </c>
      <c r="L102" s="26"/>
    </row>
    <row r="103" spans="1:12" s="14" customFormat="1" ht="16.8" hidden="1" x14ac:dyDescent="0.25">
      <c r="A103" s="141"/>
      <c r="B103" s="248"/>
      <c r="C103" s="249"/>
      <c r="D103" s="142"/>
      <c r="E103" s="142"/>
      <c r="F103" s="142"/>
      <c r="G103" s="81">
        <f t="shared" si="19"/>
        <v>0</v>
      </c>
      <c r="H103" s="78"/>
      <c r="I103" s="33"/>
      <c r="J103" s="33">
        <v>0</v>
      </c>
      <c r="K103" s="33">
        <f>D103-J103</f>
        <v>0</v>
      </c>
      <c r="L103" s="26"/>
    </row>
    <row r="104" spans="1:12" s="14" customFormat="1" ht="16.8" hidden="1" x14ac:dyDescent="0.25">
      <c r="A104" s="141"/>
      <c r="B104" s="248"/>
      <c r="C104" s="249"/>
      <c r="D104" s="142"/>
      <c r="E104" s="142"/>
      <c r="F104" s="142"/>
      <c r="G104" s="81">
        <f t="shared" si="19"/>
        <v>0</v>
      </c>
      <c r="H104" s="78"/>
      <c r="I104" s="33"/>
      <c r="J104" s="33">
        <v>0</v>
      </c>
      <c r="K104" s="33">
        <f>D104-J104</f>
        <v>0</v>
      </c>
      <c r="L104" s="26"/>
    </row>
    <row r="105" spans="1:12" s="14" customFormat="1" ht="16.8" hidden="1" x14ac:dyDescent="0.25">
      <c r="A105" s="141"/>
      <c r="B105" s="256"/>
      <c r="C105" s="256"/>
      <c r="D105" s="142"/>
      <c r="E105" s="142"/>
      <c r="F105" s="142"/>
      <c r="G105" s="81">
        <f t="shared" si="19"/>
        <v>0</v>
      </c>
      <c r="H105" s="78"/>
      <c r="I105" s="33"/>
      <c r="J105" s="33">
        <v>0</v>
      </c>
      <c r="K105" s="33">
        <f>D105-J105</f>
        <v>0</v>
      </c>
      <c r="L105" s="26"/>
    </row>
    <row r="106" spans="1:12" s="2" customFormat="1" ht="27.9" hidden="1" customHeight="1" thickBot="1" x14ac:dyDescent="0.3">
      <c r="A106" s="39" t="s">
        <v>57</v>
      </c>
      <c r="B106" s="266"/>
      <c r="C106" s="267"/>
      <c r="D106" s="27">
        <f t="shared" ref="D106:K106" si="20">SUM(D96:D105)</f>
        <v>0</v>
      </c>
      <c r="E106" s="27">
        <f t="shared" si="20"/>
        <v>0</v>
      </c>
      <c r="F106" s="27">
        <f t="shared" si="20"/>
        <v>0</v>
      </c>
      <c r="G106" s="82">
        <f t="shared" si="20"/>
        <v>0</v>
      </c>
      <c r="H106" s="75">
        <f t="shared" si="20"/>
        <v>0</v>
      </c>
      <c r="I106" s="27">
        <f t="shared" si="20"/>
        <v>0</v>
      </c>
      <c r="J106" s="27">
        <f t="shared" si="20"/>
        <v>0</v>
      </c>
      <c r="K106" s="27">
        <f t="shared" si="20"/>
        <v>0</v>
      </c>
      <c r="L106" s="35"/>
    </row>
    <row r="107" spans="1:12" s="22" customFormat="1" ht="50.1" hidden="1" customHeight="1" x14ac:dyDescent="0.25">
      <c r="A107" s="227" t="s">
        <v>122</v>
      </c>
      <c r="B107" s="228"/>
      <c r="C107" s="268"/>
      <c r="D107" s="229" t="s">
        <v>69</v>
      </c>
      <c r="E107" s="231" t="s">
        <v>23</v>
      </c>
      <c r="F107" s="231"/>
      <c r="G107" s="250" t="s">
        <v>27</v>
      </c>
      <c r="H107" s="262" t="s">
        <v>68</v>
      </c>
      <c r="I107" s="262"/>
      <c r="J107" s="262"/>
      <c r="K107" s="262"/>
      <c r="L107" s="263"/>
    </row>
    <row r="108" spans="1:12" s="12" customFormat="1" ht="24.9" hidden="1" customHeight="1" x14ac:dyDescent="0.25">
      <c r="A108" s="144" t="s">
        <v>24</v>
      </c>
      <c r="B108" s="269" t="s">
        <v>97</v>
      </c>
      <c r="C108" s="270"/>
      <c r="D108" s="230"/>
      <c r="E108" s="140" t="s">
        <v>26</v>
      </c>
      <c r="F108" s="140" t="s">
        <v>13</v>
      </c>
      <c r="G108" s="251"/>
      <c r="H108" s="77" t="s">
        <v>51</v>
      </c>
      <c r="I108" s="31" t="s">
        <v>52</v>
      </c>
      <c r="J108" s="31" t="s">
        <v>9</v>
      </c>
      <c r="K108" s="31" t="s">
        <v>10</v>
      </c>
      <c r="L108" s="32" t="s">
        <v>11</v>
      </c>
    </row>
    <row r="109" spans="1:12" s="14" customFormat="1" ht="16.8" hidden="1" x14ac:dyDescent="0.25">
      <c r="A109" s="141"/>
      <c r="B109" s="256"/>
      <c r="C109" s="256"/>
      <c r="D109" s="142"/>
      <c r="E109" s="142"/>
      <c r="F109" s="142"/>
      <c r="G109" s="81">
        <f>SUM(D109:F109)</f>
        <v>0</v>
      </c>
      <c r="H109" s="78"/>
      <c r="I109" s="33"/>
      <c r="J109" s="33">
        <v>0</v>
      </c>
      <c r="K109" s="33">
        <f t="shared" ref="K109:K114" si="21">D109-J109</f>
        <v>0</v>
      </c>
      <c r="L109" s="34"/>
    </row>
    <row r="110" spans="1:12" s="14" customFormat="1" ht="16.8" hidden="1" x14ac:dyDescent="0.25">
      <c r="A110" s="141"/>
      <c r="B110" s="256"/>
      <c r="C110" s="256"/>
      <c r="D110" s="142"/>
      <c r="E110" s="142"/>
      <c r="F110" s="142"/>
      <c r="G110" s="81">
        <f>SUM(D110:F110)</f>
        <v>0</v>
      </c>
      <c r="H110" s="78"/>
      <c r="I110" s="33"/>
      <c r="J110" s="33">
        <v>0</v>
      </c>
      <c r="K110" s="33">
        <f t="shared" si="21"/>
        <v>0</v>
      </c>
      <c r="L110" s="34"/>
    </row>
    <row r="111" spans="1:12" s="14" customFormat="1" ht="16.8" hidden="1" x14ac:dyDescent="0.25">
      <c r="A111" s="141"/>
      <c r="B111" s="256"/>
      <c r="C111" s="256"/>
      <c r="D111" s="142"/>
      <c r="E111" s="142"/>
      <c r="F111" s="142"/>
      <c r="G111" s="81">
        <f t="shared" ref="G111:G118" si="22">SUM(D111:F111)</f>
        <v>0</v>
      </c>
      <c r="H111" s="78"/>
      <c r="I111" s="33"/>
      <c r="J111" s="33">
        <v>0</v>
      </c>
      <c r="K111" s="33">
        <f t="shared" si="21"/>
        <v>0</v>
      </c>
      <c r="L111" s="34"/>
    </row>
    <row r="112" spans="1:12" s="14" customFormat="1" ht="16.8" hidden="1" x14ac:dyDescent="0.25">
      <c r="A112" s="141"/>
      <c r="B112" s="256"/>
      <c r="C112" s="256"/>
      <c r="D112" s="142"/>
      <c r="E112" s="142"/>
      <c r="F112" s="142"/>
      <c r="G112" s="81">
        <f t="shared" si="22"/>
        <v>0</v>
      </c>
      <c r="H112" s="78"/>
      <c r="I112" s="33"/>
      <c r="J112" s="33">
        <v>0</v>
      </c>
      <c r="K112" s="33">
        <f t="shared" si="21"/>
        <v>0</v>
      </c>
      <c r="L112" s="34"/>
    </row>
    <row r="113" spans="1:12" s="14" customFormat="1" ht="16.8" hidden="1" x14ac:dyDescent="0.25">
      <c r="A113" s="141"/>
      <c r="B113" s="256"/>
      <c r="C113" s="256"/>
      <c r="D113" s="142"/>
      <c r="E113" s="142"/>
      <c r="F113" s="142"/>
      <c r="G113" s="81">
        <f t="shared" si="22"/>
        <v>0</v>
      </c>
      <c r="H113" s="78"/>
      <c r="I113" s="33"/>
      <c r="J113" s="33">
        <v>0</v>
      </c>
      <c r="K113" s="33">
        <f t="shared" si="21"/>
        <v>0</v>
      </c>
      <c r="L113" s="34"/>
    </row>
    <row r="114" spans="1:12" s="14" customFormat="1" ht="16.8" hidden="1" x14ac:dyDescent="0.25">
      <c r="A114" s="141"/>
      <c r="B114" s="256"/>
      <c r="C114" s="256"/>
      <c r="D114" s="142"/>
      <c r="E114" s="142"/>
      <c r="F114" s="142"/>
      <c r="G114" s="81">
        <f t="shared" si="22"/>
        <v>0</v>
      </c>
      <c r="H114" s="78"/>
      <c r="I114" s="33"/>
      <c r="J114" s="33">
        <v>0</v>
      </c>
      <c r="K114" s="33">
        <f t="shared" si="21"/>
        <v>0</v>
      </c>
      <c r="L114" s="26"/>
    </row>
    <row r="115" spans="1:12" s="14" customFormat="1" ht="16.8" hidden="1" x14ac:dyDescent="0.25">
      <c r="A115" s="141"/>
      <c r="B115" s="248"/>
      <c r="C115" s="249"/>
      <c r="D115" s="142"/>
      <c r="E115" s="142"/>
      <c r="F115" s="142"/>
      <c r="G115" s="81">
        <f t="shared" si="22"/>
        <v>0</v>
      </c>
      <c r="H115" s="78"/>
      <c r="I115" s="33"/>
      <c r="J115" s="33">
        <v>0</v>
      </c>
      <c r="K115" s="33">
        <f>D115-J115</f>
        <v>0</v>
      </c>
      <c r="L115" s="26"/>
    </row>
    <row r="116" spans="1:12" s="14" customFormat="1" ht="16.8" hidden="1" x14ac:dyDescent="0.25">
      <c r="A116" s="141"/>
      <c r="B116" s="248"/>
      <c r="C116" s="249"/>
      <c r="D116" s="142"/>
      <c r="E116" s="142"/>
      <c r="F116" s="142"/>
      <c r="G116" s="81">
        <f t="shared" si="22"/>
        <v>0</v>
      </c>
      <c r="H116" s="78"/>
      <c r="I116" s="33"/>
      <c r="J116" s="33">
        <v>0</v>
      </c>
      <c r="K116" s="33">
        <f>D116-J116</f>
        <v>0</v>
      </c>
      <c r="L116" s="26"/>
    </row>
    <row r="117" spans="1:12" s="14" customFormat="1" ht="16.8" hidden="1" x14ac:dyDescent="0.25">
      <c r="A117" s="141"/>
      <c r="B117" s="248"/>
      <c r="C117" s="249"/>
      <c r="D117" s="142"/>
      <c r="E117" s="142"/>
      <c r="F117" s="142"/>
      <c r="G117" s="81">
        <f t="shared" si="22"/>
        <v>0</v>
      </c>
      <c r="H117" s="78"/>
      <c r="I117" s="33"/>
      <c r="J117" s="33">
        <v>0</v>
      </c>
      <c r="K117" s="33">
        <f>D117-J117</f>
        <v>0</v>
      </c>
      <c r="L117" s="26"/>
    </row>
    <row r="118" spans="1:12" s="14" customFormat="1" ht="16.8" hidden="1" x14ac:dyDescent="0.25">
      <c r="A118" s="141"/>
      <c r="B118" s="256"/>
      <c r="C118" s="256"/>
      <c r="D118" s="142"/>
      <c r="E118" s="142"/>
      <c r="F118" s="142"/>
      <c r="G118" s="81">
        <f t="shared" si="22"/>
        <v>0</v>
      </c>
      <c r="H118" s="78"/>
      <c r="I118" s="33"/>
      <c r="J118" s="33">
        <v>0</v>
      </c>
      <c r="K118" s="33">
        <f>D118-J118</f>
        <v>0</v>
      </c>
      <c r="L118" s="26"/>
    </row>
    <row r="119" spans="1:12" s="2" customFormat="1" ht="27.9" hidden="1" customHeight="1" thickBot="1" x14ac:dyDescent="0.3">
      <c r="A119" s="39" t="s">
        <v>57</v>
      </c>
      <c r="B119" s="266"/>
      <c r="C119" s="267"/>
      <c r="D119" s="27">
        <f t="shared" ref="D119:K119" si="23">SUM(D109:D118)</f>
        <v>0</v>
      </c>
      <c r="E119" s="27">
        <f t="shared" si="23"/>
        <v>0</v>
      </c>
      <c r="F119" s="27">
        <f t="shared" si="23"/>
        <v>0</v>
      </c>
      <c r="G119" s="82">
        <f t="shared" si="23"/>
        <v>0</v>
      </c>
      <c r="H119" s="75">
        <f t="shared" si="23"/>
        <v>0</v>
      </c>
      <c r="I119" s="27">
        <f t="shared" si="23"/>
        <v>0</v>
      </c>
      <c r="J119" s="27">
        <f t="shared" si="23"/>
        <v>0</v>
      </c>
      <c r="K119" s="27">
        <f t="shared" si="23"/>
        <v>0</v>
      </c>
      <c r="L119" s="35"/>
    </row>
    <row r="120" spans="1:12" s="2" customFormat="1" ht="50.1" hidden="1" customHeight="1" x14ac:dyDescent="0.25">
      <c r="A120" s="227" t="s">
        <v>123</v>
      </c>
      <c r="B120" s="228"/>
      <c r="C120" s="268"/>
      <c r="D120" s="229" t="s">
        <v>69</v>
      </c>
      <c r="E120" s="231" t="s">
        <v>23</v>
      </c>
      <c r="F120" s="231"/>
      <c r="G120" s="250" t="s">
        <v>27</v>
      </c>
      <c r="H120" s="262" t="s">
        <v>68</v>
      </c>
      <c r="I120" s="262"/>
      <c r="J120" s="262"/>
      <c r="K120" s="262"/>
      <c r="L120" s="263"/>
    </row>
    <row r="121" spans="1:12" s="2" customFormat="1" ht="24.9" hidden="1" customHeight="1" x14ac:dyDescent="0.25">
      <c r="A121" s="144" t="s">
        <v>24</v>
      </c>
      <c r="B121" s="269" t="s">
        <v>97</v>
      </c>
      <c r="C121" s="270"/>
      <c r="D121" s="230"/>
      <c r="E121" s="140" t="s">
        <v>26</v>
      </c>
      <c r="F121" s="140" t="s">
        <v>13</v>
      </c>
      <c r="G121" s="251"/>
      <c r="H121" s="77" t="s">
        <v>51</v>
      </c>
      <c r="I121" s="31" t="s">
        <v>52</v>
      </c>
      <c r="J121" s="31" t="s">
        <v>9</v>
      </c>
      <c r="K121" s="31" t="s">
        <v>10</v>
      </c>
      <c r="L121" s="32" t="s">
        <v>11</v>
      </c>
    </row>
    <row r="122" spans="1:12" s="2" customFormat="1" ht="19.95" hidden="1" customHeight="1" x14ac:dyDescent="0.25">
      <c r="A122" s="141"/>
      <c r="B122" s="256"/>
      <c r="C122" s="256"/>
      <c r="D122" s="142"/>
      <c r="E122" s="142"/>
      <c r="F122" s="142"/>
      <c r="G122" s="81">
        <f>SUM(D122:F122)</f>
        <v>0</v>
      </c>
      <c r="H122" s="78"/>
      <c r="I122" s="33"/>
      <c r="J122" s="33">
        <v>0</v>
      </c>
      <c r="K122" s="33">
        <f t="shared" ref="K122:K127" si="24">D122-J122</f>
        <v>0</v>
      </c>
      <c r="L122" s="34"/>
    </row>
    <row r="123" spans="1:12" s="2" customFormat="1" ht="19.95" hidden="1" customHeight="1" x14ac:dyDescent="0.25">
      <c r="A123" s="141"/>
      <c r="B123" s="256"/>
      <c r="C123" s="256"/>
      <c r="D123" s="142"/>
      <c r="E123" s="142"/>
      <c r="F123" s="142"/>
      <c r="G123" s="81">
        <f>SUM(D123:F123)</f>
        <v>0</v>
      </c>
      <c r="H123" s="78"/>
      <c r="I123" s="33"/>
      <c r="J123" s="33">
        <v>0</v>
      </c>
      <c r="K123" s="33">
        <f t="shared" si="24"/>
        <v>0</v>
      </c>
      <c r="L123" s="34"/>
    </row>
    <row r="124" spans="1:12" s="2" customFormat="1" ht="19.95" hidden="1" customHeight="1" x14ac:dyDescent="0.25">
      <c r="A124" s="141"/>
      <c r="B124" s="256"/>
      <c r="C124" s="256"/>
      <c r="D124" s="142"/>
      <c r="E124" s="142"/>
      <c r="F124" s="142"/>
      <c r="G124" s="81">
        <f t="shared" ref="G124:G131" si="25">SUM(D124:F124)</f>
        <v>0</v>
      </c>
      <c r="H124" s="78"/>
      <c r="I124" s="33"/>
      <c r="J124" s="33">
        <v>0</v>
      </c>
      <c r="K124" s="33">
        <f t="shared" si="24"/>
        <v>0</v>
      </c>
      <c r="L124" s="34"/>
    </row>
    <row r="125" spans="1:12" s="2" customFormat="1" ht="19.95" hidden="1" customHeight="1" x14ac:dyDescent="0.25">
      <c r="A125" s="141"/>
      <c r="B125" s="256"/>
      <c r="C125" s="256"/>
      <c r="D125" s="142"/>
      <c r="E125" s="142"/>
      <c r="F125" s="142"/>
      <c r="G125" s="81">
        <f t="shared" si="25"/>
        <v>0</v>
      </c>
      <c r="H125" s="78"/>
      <c r="I125" s="33"/>
      <c r="J125" s="33">
        <v>0</v>
      </c>
      <c r="K125" s="33">
        <f t="shared" si="24"/>
        <v>0</v>
      </c>
      <c r="L125" s="34"/>
    </row>
    <row r="126" spans="1:12" s="2" customFormat="1" ht="19.95" hidden="1" customHeight="1" x14ac:dyDescent="0.25">
      <c r="A126" s="141"/>
      <c r="B126" s="256"/>
      <c r="C126" s="256"/>
      <c r="D126" s="142"/>
      <c r="E126" s="142"/>
      <c r="F126" s="142"/>
      <c r="G126" s="81">
        <f t="shared" si="25"/>
        <v>0</v>
      </c>
      <c r="H126" s="78"/>
      <c r="I126" s="33"/>
      <c r="J126" s="33">
        <v>0</v>
      </c>
      <c r="K126" s="33">
        <f t="shared" si="24"/>
        <v>0</v>
      </c>
      <c r="L126" s="34"/>
    </row>
    <row r="127" spans="1:12" s="2" customFormat="1" ht="19.95" hidden="1" customHeight="1" x14ac:dyDescent="0.25">
      <c r="A127" s="141"/>
      <c r="B127" s="256"/>
      <c r="C127" s="256"/>
      <c r="D127" s="142"/>
      <c r="E127" s="142"/>
      <c r="F127" s="142"/>
      <c r="G127" s="81">
        <f t="shared" si="25"/>
        <v>0</v>
      </c>
      <c r="H127" s="78"/>
      <c r="I127" s="33"/>
      <c r="J127" s="33">
        <v>0</v>
      </c>
      <c r="K127" s="33">
        <f t="shared" si="24"/>
        <v>0</v>
      </c>
      <c r="L127" s="26"/>
    </row>
    <row r="128" spans="1:12" s="2" customFormat="1" ht="19.95" hidden="1" customHeight="1" x14ac:dyDescent="0.25">
      <c r="A128" s="141"/>
      <c r="B128" s="248"/>
      <c r="C128" s="249"/>
      <c r="D128" s="142"/>
      <c r="E128" s="142"/>
      <c r="F128" s="142"/>
      <c r="G128" s="81">
        <f t="shared" si="25"/>
        <v>0</v>
      </c>
      <c r="H128" s="78"/>
      <c r="I128" s="33"/>
      <c r="J128" s="33">
        <v>0</v>
      </c>
      <c r="K128" s="33">
        <f>D128-J128</f>
        <v>0</v>
      </c>
      <c r="L128" s="26"/>
    </row>
    <row r="129" spans="1:12" s="2" customFormat="1" ht="19.95" hidden="1" customHeight="1" x14ac:dyDescent="0.25">
      <c r="A129" s="141"/>
      <c r="B129" s="248"/>
      <c r="C129" s="249"/>
      <c r="D129" s="142"/>
      <c r="E129" s="142"/>
      <c r="F129" s="142"/>
      <c r="G129" s="81">
        <f t="shared" si="25"/>
        <v>0</v>
      </c>
      <c r="H129" s="78"/>
      <c r="I129" s="33"/>
      <c r="J129" s="33">
        <v>0</v>
      </c>
      <c r="K129" s="33">
        <f>D129-J129</f>
        <v>0</v>
      </c>
      <c r="L129" s="26"/>
    </row>
    <row r="130" spans="1:12" s="2" customFormat="1" ht="19.95" hidden="1" customHeight="1" x14ac:dyDescent="0.25">
      <c r="A130" s="141"/>
      <c r="B130" s="248"/>
      <c r="C130" s="249"/>
      <c r="D130" s="142"/>
      <c r="E130" s="142"/>
      <c r="F130" s="142"/>
      <c r="G130" s="81">
        <f t="shared" si="25"/>
        <v>0</v>
      </c>
      <c r="H130" s="78"/>
      <c r="I130" s="33"/>
      <c r="J130" s="33">
        <v>0</v>
      </c>
      <c r="K130" s="33">
        <f>D130-J130</f>
        <v>0</v>
      </c>
      <c r="L130" s="26"/>
    </row>
    <row r="131" spans="1:12" s="2" customFormat="1" ht="19.95" hidden="1" customHeight="1" x14ac:dyDescent="0.25">
      <c r="A131" s="141"/>
      <c r="B131" s="256"/>
      <c r="C131" s="256"/>
      <c r="D131" s="142"/>
      <c r="E131" s="142"/>
      <c r="F131" s="142"/>
      <c r="G131" s="81">
        <f t="shared" si="25"/>
        <v>0</v>
      </c>
      <c r="H131" s="78"/>
      <c r="I131" s="33"/>
      <c r="J131" s="33">
        <v>0</v>
      </c>
      <c r="K131" s="33">
        <f>D131-J131</f>
        <v>0</v>
      </c>
      <c r="L131" s="26"/>
    </row>
    <row r="132" spans="1:12" s="2" customFormat="1" ht="27.9" hidden="1" customHeight="1" thickBot="1" x14ac:dyDescent="0.3">
      <c r="A132" s="39" t="s">
        <v>57</v>
      </c>
      <c r="B132" s="266"/>
      <c r="C132" s="267"/>
      <c r="D132" s="27">
        <f t="shared" ref="D132:K132" si="26">SUM(D122:D131)</f>
        <v>0</v>
      </c>
      <c r="E132" s="27">
        <f t="shared" si="26"/>
        <v>0</v>
      </c>
      <c r="F132" s="27">
        <f t="shared" si="26"/>
        <v>0</v>
      </c>
      <c r="G132" s="82">
        <f t="shared" si="26"/>
        <v>0</v>
      </c>
      <c r="H132" s="75">
        <f t="shared" si="26"/>
        <v>0</v>
      </c>
      <c r="I132" s="27">
        <f t="shared" si="26"/>
        <v>0</v>
      </c>
      <c r="J132" s="27">
        <f>SUM(J122:J131)</f>
        <v>0</v>
      </c>
      <c r="K132" s="27">
        <f t="shared" si="26"/>
        <v>0</v>
      </c>
      <c r="L132" s="35"/>
    </row>
    <row r="133" spans="1:12" s="22" customFormat="1" ht="50.1" hidden="1" customHeight="1" x14ac:dyDescent="0.25">
      <c r="A133" s="227" t="s">
        <v>124</v>
      </c>
      <c r="B133" s="228"/>
      <c r="C133" s="268"/>
      <c r="D133" s="229" t="s">
        <v>69</v>
      </c>
      <c r="E133" s="231" t="s">
        <v>23</v>
      </c>
      <c r="F133" s="231"/>
      <c r="G133" s="250" t="s">
        <v>27</v>
      </c>
      <c r="H133" s="262" t="s">
        <v>68</v>
      </c>
      <c r="I133" s="262"/>
      <c r="J133" s="262"/>
      <c r="K133" s="262"/>
      <c r="L133" s="263"/>
    </row>
    <row r="134" spans="1:12" s="2" customFormat="1" ht="24.9" hidden="1" customHeight="1" x14ac:dyDescent="0.25">
      <c r="A134" s="144" t="s">
        <v>24</v>
      </c>
      <c r="B134" s="269" t="s">
        <v>97</v>
      </c>
      <c r="C134" s="270"/>
      <c r="D134" s="230"/>
      <c r="E134" s="140" t="s">
        <v>26</v>
      </c>
      <c r="F134" s="140" t="s">
        <v>13</v>
      </c>
      <c r="G134" s="251"/>
      <c r="H134" s="77" t="s">
        <v>51</v>
      </c>
      <c r="I134" s="31" t="s">
        <v>52</v>
      </c>
      <c r="J134" s="31" t="s">
        <v>9</v>
      </c>
      <c r="K134" s="31" t="s">
        <v>10</v>
      </c>
      <c r="L134" s="32" t="s">
        <v>11</v>
      </c>
    </row>
    <row r="135" spans="1:12" s="2" customFormat="1" ht="19.95" hidden="1" customHeight="1" x14ac:dyDescent="0.25">
      <c r="A135" s="141"/>
      <c r="B135" s="256"/>
      <c r="C135" s="256"/>
      <c r="D135" s="142"/>
      <c r="E135" s="142"/>
      <c r="F135" s="142"/>
      <c r="G135" s="81">
        <f t="shared" ref="G135:G144" si="27">SUM(D135:F135)</f>
        <v>0</v>
      </c>
      <c r="H135" s="78"/>
      <c r="I135" s="33"/>
      <c r="J135" s="33">
        <v>0</v>
      </c>
      <c r="K135" s="33">
        <f t="shared" ref="K135:K140" si="28">D135-J135</f>
        <v>0</v>
      </c>
      <c r="L135" s="34"/>
    </row>
    <row r="136" spans="1:12" s="2" customFormat="1" ht="19.95" hidden="1" customHeight="1" x14ac:dyDescent="0.25">
      <c r="A136" s="141"/>
      <c r="B136" s="256"/>
      <c r="C136" s="256"/>
      <c r="D136" s="142"/>
      <c r="E136" s="142"/>
      <c r="F136" s="142"/>
      <c r="G136" s="81">
        <f t="shared" si="27"/>
        <v>0</v>
      </c>
      <c r="H136" s="78"/>
      <c r="I136" s="33"/>
      <c r="J136" s="33">
        <v>0</v>
      </c>
      <c r="K136" s="33">
        <f t="shared" si="28"/>
        <v>0</v>
      </c>
      <c r="L136" s="34"/>
    </row>
    <row r="137" spans="1:12" s="2" customFormat="1" ht="19.95" hidden="1" customHeight="1" x14ac:dyDescent="0.25">
      <c r="A137" s="141"/>
      <c r="B137" s="256"/>
      <c r="C137" s="256"/>
      <c r="D137" s="142"/>
      <c r="E137" s="142"/>
      <c r="F137" s="142"/>
      <c r="G137" s="81">
        <f t="shared" si="27"/>
        <v>0</v>
      </c>
      <c r="H137" s="78"/>
      <c r="I137" s="33"/>
      <c r="J137" s="33">
        <v>0</v>
      </c>
      <c r="K137" s="33">
        <f t="shared" si="28"/>
        <v>0</v>
      </c>
      <c r="L137" s="34"/>
    </row>
    <row r="138" spans="1:12" s="2" customFormat="1" ht="19.95" hidden="1" customHeight="1" x14ac:dyDescent="0.25">
      <c r="A138" s="141"/>
      <c r="B138" s="256"/>
      <c r="C138" s="256"/>
      <c r="D138" s="142"/>
      <c r="E138" s="142"/>
      <c r="F138" s="142"/>
      <c r="G138" s="81">
        <f t="shared" si="27"/>
        <v>0</v>
      </c>
      <c r="H138" s="78"/>
      <c r="I138" s="33"/>
      <c r="J138" s="33">
        <v>0</v>
      </c>
      <c r="K138" s="33">
        <f t="shared" si="28"/>
        <v>0</v>
      </c>
      <c r="L138" s="34"/>
    </row>
    <row r="139" spans="1:12" s="2" customFormat="1" ht="19.95" hidden="1" customHeight="1" x14ac:dyDescent="0.25">
      <c r="A139" s="141"/>
      <c r="B139" s="256"/>
      <c r="C139" s="256"/>
      <c r="D139" s="142"/>
      <c r="E139" s="142"/>
      <c r="F139" s="142"/>
      <c r="G139" s="81">
        <f t="shared" si="27"/>
        <v>0</v>
      </c>
      <c r="H139" s="78"/>
      <c r="I139" s="33"/>
      <c r="J139" s="33">
        <v>0</v>
      </c>
      <c r="K139" s="33">
        <f t="shared" si="28"/>
        <v>0</v>
      </c>
      <c r="L139" s="34"/>
    </row>
    <row r="140" spans="1:12" s="2" customFormat="1" ht="19.95" hidden="1" customHeight="1" x14ac:dyDescent="0.25">
      <c r="A140" s="141"/>
      <c r="B140" s="256"/>
      <c r="C140" s="256"/>
      <c r="D140" s="142"/>
      <c r="E140" s="142"/>
      <c r="F140" s="142"/>
      <c r="G140" s="81">
        <f t="shared" si="27"/>
        <v>0</v>
      </c>
      <c r="H140" s="78"/>
      <c r="I140" s="33"/>
      <c r="J140" s="33">
        <v>0</v>
      </c>
      <c r="K140" s="33">
        <f t="shared" si="28"/>
        <v>0</v>
      </c>
      <c r="L140" s="26"/>
    </row>
    <row r="141" spans="1:12" s="2" customFormat="1" ht="19.95" hidden="1" customHeight="1" x14ac:dyDescent="0.25">
      <c r="A141" s="141"/>
      <c r="B141" s="248"/>
      <c r="C141" s="249"/>
      <c r="D141" s="142"/>
      <c r="E141" s="142"/>
      <c r="F141" s="142"/>
      <c r="G141" s="81">
        <f t="shared" si="27"/>
        <v>0</v>
      </c>
      <c r="H141" s="78"/>
      <c r="I141" s="33"/>
      <c r="J141" s="33">
        <v>0</v>
      </c>
      <c r="K141" s="33">
        <f>D141-J141</f>
        <v>0</v>
      </c>
      <c r="L141" s="26"/>
    </row>
    <row r="142" spans="1:12" s="2" customFormat="1" ht="19.95" hidden="1" customHeight="1" x14ac:dyDescent="0.25">
      <c r="A142" s="141"/>
      <c r="B142" s="248"/>
      <c r="C142" s="249"/>
      <c r="D142" s="142"/>
      <c r="E142" s="142"/>
      <c r="F142" s="142"/>
      <c r="G142" s="81">
        <f t="shared" si="27"/>
        <v>0</v>
      </c>
      <c r="H142" s="78"/>
      <c r="I142" s="33"/>
      <c r="J142" s="33">
        <v>0</v>
      </c>
      <c r="K142" s="33">
        <f>D142-J142</f>
        <v>0</v>
      </c>
      <c r="L142" s="26"/>
    </row>
    <row r="143" spans="1:12" s="2" customFormat="1" ht="19.95" hidden="1" customHeight="1" x14ac:dyDescent="0.25">
      <c r="A143" s="141"/>
      <c r="B143" s="248"/>
      <c r="C143" s="249"/>
      <c r="D143" s="142"/>
      <c r="E143" s="142"/>
      <c r="F143" s="142"/>
      <c r="G143" s="81">
        <f t="shared" si="27"/>
        <v>0</v>
      </c>
      <c r="H143" s="78"/>
      <c r="I143" s="33"/>
      <c r="J143" s="33">
        <v>0</v>
      </c>
      <c r="K143" s="33">
        <f>D143-J143</f>
        <v>0</v>
      </c>
      <c r="L143" s="26"/>
    </row>
    <row r="144" spans="1:12" s="2" customFormat="1" ht="19.95" hidden="1" customHeight="1" x14ac:dyDescent="0.25">
      <c r="A144" s="141"/>
      <c r="B144" s="256"/>
      <c r="C144" s="256"/>
      <c r="D144" s="142"/>
      <c r="E144" s="142"/>
      <c r="F144" s="142"/>
      <c r="G144" s="83">
        <f t="shared" si="27"/>
        <v>0</v>
      </c>
      <c r="H144" s="78"/>
      <c r="I144" s="33"/>
      <c r="J144" s="33">
        <v>0</v>
      </c>
      <c r="K144" s="33">
        <f>D144-J144</f>
        <v>0</v>
      </c>
      <c r="L144" s="26"/>
    </row>
    <row r="145" spans="1:12" s="2" customFormat="1" ht="27.9" hidden="1" customHeight="1" thickBot="1" x14ac:dyDescent="0.3">
      <c r="A145" s="39" t="s">
        <v>57</v>
      </c>
      <c r="B145" s="266"/>
      <c r="C145" s="267"/>
      <c r="D145" s="40">
        <f t="shared" ref="D145:K145" si="29">SUM(D135:D144)</f>
        <v>0</v>
      </c>
      <c r="E145" s="40">
        <f t="shared" si="29"/>
        <v>0</v>
      </c>
      <c r="F145" s="40">
        <f t="shared" si="29"/>
        <v>0</v>
      </c>
      <c r="G145" s="84">
        <f t="shared" si="29"/>
        <v>0</v>
      </c>
      <c r="H145" s="79">
        <f t="shared" si="29"/>
        <v>0</v>
      </c>
      <c r="I145" s="41">
        <f t="shared" si="29"/>
        <v>0</v>
      </c>
      <c r="J145" s="41">
        <f t="shared" si="29"/>
        <v>0</v>
      </c>
      <c r="K145" s="42">
        <f t="shared" si="29"/>
        <v>0</v>
      </c>
      <c r="L145" s="35"/>
    </row>
    <row r="146" spans="1:12" s="2" customFormat="1" ht="31.5" customHeight="1" thickBot="1" x14ac:dyDescent="0.3">
      <c r="A146" s="271" t="s">
        <v>59</v>
      </c>
      <c r="B146" s="272"/>
      <c r="C146" s="145"/>
      <c r="D146" s="85">
        <f t="shared" ref="D146:K146" si="30">SUM(D31+D41+D54+D67+D80+D93+D106+D119+D132+D145)</f>
        <v>40220</v>
      </c>
      <c r="E146" s="85">
        <f t="shared" si="30"/>
        <v>5800</v>
      </c>
      <c r="F146" s="85">
        <f t="shared" si="30"/>
        <v>4800</v>
      </c>
      <c r="G146" s="86">
        <f t="shared" si="30"/>
        <v>50820</v>
      </c>
      <c r="H146" s="80">
        <f t="shared" si="30"/>
        <v>0</v>
      </c>
      <c r="I146" s="16">
        <f t="shared" si="30"/>
        <v>0</v>
      </c>
      <c r="J146" s="16">
        <f t="shared" si="30"/>
        <v>0</v>
      </c>
      <c r="K146" s="16">
        <f t="shared" si="30"/>
        <v>40220</v>
      </c>
      <c r="L146" s="146"/>
    </row>
    <row r="147" spans="1:12" s="2" customFormat="1" ht="24" customHeight="1" thickBot="1" x14ac:dyDescent="0.3">
      <c r="A147" s="147"/>
      <c r="B147" s="148"/>
      <c r="C147" s="149"/>
      <c r="D147" s="150"/>
      <c r="E147" s="150"/>
      <c r="F147" s="150"/>
      <c r="G147" s="150"/>
      <c r="H147" s="151"/>
      <c r="I147" s="151"/>
      <c r="J147" s="151"/>
      <c r="K147" s="151"/>
      <c r="L147" s="146"/>
    </row>
    <row r="148" spans="1:12" s="2" customFormat="1" ht="35.1" hidden="1" customHeight="1" thickBot="1" x14ac:dyDescent="0.3">
      <c r="A148" s="58" t="s">
        <v>60</v>
      </c>
      <c r="B148" s="152"/>
      <c r="C148" s="152"/>
      <c r="D148" s="153"/>
      <c r="E148" s="153"/>
      <c r="F148" s="153"/>
      <c r="G148" s="153"/>
      <c r="H148" s="153"/>
      <c r="I148" s="153"/>
      <c r="J148" s="153"/>
      <c r="K148" s="153"/>
    </row>
    <row r="149" spans="1:12" s="2" customFormat="1" ht="43.95" hidden="1" customHeight="1" x14ac:dyDescent="0.25">
      <c r="A149" s="154"/>
      <c r="B149" s="155" t="s">
        <v>0</v>
      </c>
      <c r="C149" s="156" t="s">
        <v>48</v>
      </c>
      <c r="D149" s="157" t="s">
        <v>16</v>
      </c>
      <c r="E149" s="158" t="s">
        <v>49</v>
      </c>
      <c r="F149" s="158" t="s">
        <v>1</v>
      </c>
      <c r="G149" s="158" t="s">
        <v>18</v>
      </c>
      <c r="H149" s="158" t="s">
        <v>2</v>
      </c>
      <c r="I149" s="158" t="s">
        <v>47</v>
      </c>
      <c r="J149" s="158" t="s">
        <v>50</v>
      </c>
      <c r="K149" s="159" t="s">
        <v>12</v>
      </c>
      <c r="L149" s="106"/>
    </row>
    <row r="150" spans="1:12" ht="17.399999999999999" hidden="1" thickBot="1" x14ac:dyDescent="0.35">
      <c r="A150" s="160" t="s">
        <v>27</v>
      </c>
      <c r="B150" s="161">
        <f>SUMIF($A$20:$A$144,"Consultant / Professional Fees / Salaries, fees and benefits",$D$20:$D$144)+SUMIF($A$20:$A$144,"Consultant / Professional Fees / Salaries, fees and benefits",$E$20:$E$144)</f>
        <v>24830</v>
      </c>
      <c r="C150" s="161">
        <f>SUMIF($A$20:$A$144,"Event / Venues",$D$20:$D$144)+SUMIF($A$20:$A$144,"Event / Venues",$E$20:$E$144)</f>
        <v>9300</v>
      </c>
      <c r="D150" s="17">
        <f>SUMIF($A$20:$A$144,"Equipment",$D$20:$D$144)+SUMIF($A$20:$A$144,"Equipment",$E$20:$E$144)</f>
        <v>350</v>
      </c>
      <c r="E150" s="17">
        <f>SUMIF($A$20:$A$144,"Promotion and Communication",$D$20:$D$144)+SUMIF($A$20:$A$144,"Promotion and Communication",$E$20:$E$144)</f>
        <v>8175</v>
      </c>
      <c r="F150" s="17">
        <f>SUMIF($A$20:$A$144,"Hospitality",$D$20:$D$144)+SUMIF($A$20:$A$144,"Hospitality",$E$20:$E$144)</f>
        <v>0</v>
      </c>
      <c r="G150" s="17">
        <f>SUMIF($A$20:$A$144,"Other Project Expenses",$D$20:$D$144)+SUMIF($A$20:$A$144,"Other Project Expenses",$E$20:$E$144)</f>
        <v>0</v>
      </c>
      <c r="H150" s="17">
        <f>SUMIF($A$20:$A$144,"Travel / Accommodation / Per diem",$D$20:$D$144)+SUMIF($A$20:$A$144,"Travel / Accommodation / Per diem",$E$20:$E$144)</f>
        <v>0</v>
      </c>
      <c r="I150" s="17">
        <f>SUMIF($A$20:$A$144,"Administration",$D$20:$D$144)+SUMIF($A$20:$A$144,"Administration",$E$20:$E$144)</f>
        <v>3365</v>
      </c>
      <c r="J150" s="17">
        <f>F146</f>
        <v>4800</v>
      </c>
      <c r="K150" s="162">
        <f>SUM($B150:$J150)</f>
        <v>50820</v>
      </c>
      <c r="L150" s="106"/>
    </row>
    <row r="151" spans="1:12" ht="18" hidden="1" thickBot="1" x14ac:dyDescent="0.35">
      <c r="A151" s="160" t="s">
        <v>45</v>
      </c>
      <c r="B151" s="161">
        <f>SUMIF($A$20:$A$144,"Consultant / Professional Fees / Salaries, fees and benefits",$H$20:$H$144)</f>
        <v>0</v>
      </c>
      <c r="C151" s="161">
        <f>SUMIF($A$20:$A$144,"Event / Venues",$H$20:$H$144)</f>
        <v>0</v>
      </c>
      <c r="D151" s="17">
        <f>SUMIF($A$20:$A$144,"Equipment",$H$20:$H$144)</f>
        <v>0</v>
      </c>
      <c r="E151" s="17">
        <f>SUMIF($A$20:$A$144,"Promotion and Communication",$H$20:$H$144)</f>
        <v>0</v>
      </c>
      <c r="F151" s="17">
        <f>SUMIF($A$20:$A$144,"Hospitality",$H$20:$H$144)</f>
        <v>0</v>
      </c>
      <c r="G151" s="17">
        <f>SUMIF($A$20:$A$144,"Other Project Expenses",$H$20:$H$144)</f>
        <v>0</v>
      </c>
      <c r="H151" s="17">
        <f>SUMIF($A$20:$A$144,"Travel / Accommodation / Per diem",$H$20:$H$144)</f>
        <v>0</v>
      </c>
      <c r="I151" s="17">
        <f>SUMIF($A$20:$A$144,"Administration",$H$20:$H$144)</f>
        <v>0</v>
      </c>
      <c r="J151" s="88">
        <v>0</v>
      </c>
      <c r="K151" s="162">
        <f t="shared" ref="K151" si="31">SUM($B151:$J151)</f>
        <v>0</v>
      </c>
      <c r="L151" s="106"/>
    </row>
    <row r="152" spans="1:12" ht="18" hidden="1" thickBot="1" x14ac:dyDescent="0.35">
      <c r="A152" s="163" t="s">
        <v>46</v>
      </c>
      <c r="B152" s="164">
        <f>SUMIF($A$20:$A$144,"Consultant / Professional Fees / Salaries, fees and benefits",$D$20:$D$144)</f>
        <v>20330</v>
      </c>
      <c r="C152" s="164">
        <f>SUMIF($A$20:$A$144,"Event / Venues",$D$20:$D$144)</f>
        <v>8700</v>
      </c>
      <c r="D152" s="165">
        <f>SUMIF($A$20:$A$144,"Equipment",$D$20:$D$144)</f>
        <v>350</v>
      </c>
      <c r="E152" s="165">
        <f>SUMIF($A$20:$A$144,"Promotion and Communication",$D$20:$D$144)</f>
        <v>8175</v>
      </c>
      <c r="F152" s="165">
        <f>SUMIF($A$20:$A$144,"Hospitality",$D$20:$D$144)</f>
        <v>0</v>
      </c>
      <c r="G152" s="165">
        <f>SUMIF($A$20:$A$144,"Other Project Expenses",$D$20:$D$144)</f>
        <v>0</v>
      </c>
      <c r="H152" s="165">
        <f>SUMIF($A$20:$A$144,"Travel / Accommodation / Per diem",$D$20:$D$144)</f>
        <v>0</v>
      </c>
      <c r="I152" s="165">
        <f>SUMIF($A$20:$A$144,"Administration",$D$20:$D$144)</f>
        <v>2665</v>
      </c>
      <c r="J152" s="89">
        <v>0</v>
      </c>
      <c r="K152" s="162">
        <f>SUM($B152:$J152)</f>
        <v>40220</v>
      </c>
      <c r="L152" s="106"/>
    </row>
    <row r="153" spans="1:12" s="43" customFormat="1" ht="27.75" hidden="1" customHeight="1" thickBot="1" x14ac:dyDescent="0.3">
      <c r="A153" s="44" t="s">
        <v>44</v>
      </c>
      <c r="B153" s="166">
        <f>SUMIF($A$20:$A$144,"Consultant_Professional_Fees",$J$20:$J$144)</f>
        <v>0</v>
      </c>
      <c r="C153" s="166">
        <f>SUMIF($A$20:$A$144,"Event_Venues",$J$20:$J$144)</f>
        <v>0</v>
      </c>
      <c r="D153" s="45">
        <f>SUMIF($A$20:$A$144,"Equipment_Expenses",$J$20:$J$144)</f>
        <v>0</v>
      </c>
      <c r="E153" s="45">
        <f>SUMIF($A$20:$A$144,"Promotion_Communication",$J$20:$J$144)</f>
        <v>0</v>
      </c>
      <c r="F153" s="45">
        <f>SUMIF($A$20:$A$144,"Hospitality",$J$20:$J$144)</f>
        <v>0</v>
      </c>
      <c r="G153" s="45">
        <f>SUMIF($A$20:$A$144,"Other_Project_Expenses",$J$20:$J$144)</f>
        <v>0</v>
      </c>
      <c r="H153" s="45">
        <f>SUMIF($A$20:$A$144,"Travel",$J$20:$J$144)</f>
        <v>0</v>
      </c>
      <c r="I153" s="45">
        <f>SUMIF($A$20:$A$144,"Administration_Expenses",$J$20:$J$144)</f>
        <v>0</v>
      </c>
      <c r="J153" s="46">
        <v>0</v>
      </c>
      <c r="K153" s="47">
        <f>SUM($B153:$G153)</f>
        <v>0</v>
      </c>
      <c r="L153" s="167"/>
    </row>
    <row r="154" spans="1:12" s="43" customFormat="1" ht="15.75" hidden="1" customHeight="1" thickBot="1" x14ac:dyDescent="0.3">
      <c r="A154" s="168"/>
      <c r="B154" s="129"/>
      <c r="C154" s="129"/>
      <c r="D154" s="169"/>
      <c r="E154" s="169"/>
      <c r="F154" s="169"/>
      <c r="G154" s="169"/>
      <c r="H154" s="169"/>
      <c r="I154" s="169"/>
      <c r="J154" s="170"/>
      <c r="K154" s="169"/>
      <c r="L154" s="167"/>
    </row>
    <row r="155" spans="1:12" s="2" customFormat="1" ht="29.4" customHeight="1" x14ac:dyDescent="0.25">
      <c r="A155" s="171"/>
      <c r="B155" s="273" t="s">
        <v>63</v>
      </c>
      <c r="C155" s="273"/>
      <c r="D155" s="274" t="s">
        <v>61</v>
      </c>
      <c r="E155" s="275"/>
    </row>
    <row r="156" spans="1:12" s="2" customFormat="1" ht="20.100000000000001" customHeight="1" x14ac:dyDescent="0.25">
      <c r="A156" s="172"/>
      <c r="B156" s="173" t="s">
        <v>58</v>
      </c>
      <c r="C156" s="174" t="s">
        <v>62</v>
      </c>
      <c r="D156" s="175" t="s">
        <v>58</v>
      </c>
      <c r="E156" s="176" t="s">
        <v>62</v>
      </c>
    </row>
    <row r="157" spans="1:12" s="2" customFormat="1" ht="16.5" customHeight="1" x14ac:dyDescent="0.3">
      <c r="A157" s="177" t="s">
        <v>27</v>
      </c>
      <c r="B157" s="161">
        <f>SUM(G31+G41+G54+G67+G80+G93+G106+G119+G132+G145)</f>
        <v>50820</v>
      </c>
      <c r="C157" s="178"/>
      <c r="D157" s="18">
        <f>I150</f>
        <v>3365</v>
      </c>
      <c r="E157" s="51">
        <f>IF(B157&gt;0,(D157/B157),"")</f>
        <v>6.6214088941361673E-2</v>
      </c>
    </row>
    <row r="158" spans="1:12" s="2" customFormat="1" ht="16.5" customHeight="1" thickBot="1" x14ac:dyDescent="0.35">
      <c r="A158" s="179" t="s">
        <v>46</v>
      </c>
      <c r="B158" s="180">
        <f>SUM(D31+D41+D54+D67+D80+D93+D106+D119+D132+D145)</f>
        <v>40220</v>
      </c>
      <c r="C158" s="181">
        <f>IF(B158&gt;0,($D$146/$G$146),"")</f>
        <v>0.79142070051160962</v>
      </c>
      <c r="D158" s="50">
        <f>I152</f>
        <v>2665</v>
      </c>
      <c r="E158" s="52">
        <f>IF(B158&gt;0,(D158/B158),"")</f>
        <v>6.6260566882148181E-2</v>
      </c>
    </row>
    <row r="159" spans="1:12" s="183" customFormat="1" ht="27" customHeight="1" thickBot="1" x14ac:dyDescent="0.3">
      <c r="A159" s="53" t="s">
        <v>44</v>
      </c>
      <c r="B159" s="166">
        <f>J146</f>
        <v>0</v>
      </c>
      <c r="C159" s="182" t="str">
        <f>IF(B159&gt;0,(J146/G146),"")</f>
        <v/>
      </c>
      <c r="D159" s="55">
        <f>I153</f>
        <v>0</v>
      </c>
      <c r="E159" s="56" t="str">
        <f>IF(B159&gt;0,(D159/B159),"")</f>
        <v/>
      </c>
    </row>
  </sheetData>
  <sheetProtection selectLockedCells="1" selectUnlockedCells="1"/>
  <protectedRanges>
    <protectedRange password="D29F" sqref="A155:E159 A148:E148" name="Range1_15"/>
    <protectedRange sqref="C12:F12 C15:F15" name="Range2"/>
    <protectedRange sqref="A18:C18 A32:C32 A42:C42 A81:C81 A107:C107 A120:C120 A133:C133 A94:C94 A55:C55 A68:C68" name="Range11"/>
    <protectedRange sqref="G12 G15" name="Range10"/>
    <protectedRange sqref="C68 C32 C42 C81 C120 C133 C18 C55 C94 C107" name="Range8"/>
    <protectedRange password="D29F" sqref="J150 A149:B149 E149:J149 A150:I154 K150:K154" name="Range1"/>
  </protectedRanges>
  <mergeCells count="181">
    <mergeCell ref="B144:C144"/>
    <mergeCell ref="B145:C145"/>
    <mergeCell ref="A146:B146"/>
    <mergeCell ref="B155:C155"/>
    <mergeCell ref="D155:E155"/>
    <mergeCell ref="B138:C138"/>
    <mergeCell ref="B139:C139"/>
    <mergeCell ref="B140:C140"/>
    <mergeCell ref="B141:C141"/>
    <mergeCell ref="B142:C142"/>
    <mergeCell ref="B143:C143"/>
    <mergeCell ref="G133:G134"/>
    <mergeCell ref="H133:L133"/>
    <mergeCell ref="B134:C134"/>
    <mergeCell ref="B135:C135"/>
    <mergeCell ref="B136:C136"/>
    <mergeCell ref="B137:C137"/>
    <mergeCell ref="B130:C130"/>
    <mergeCell ref="B131:C131"/>
    <mergeCell ref="B132:C132"/>
    <mergeCell ref="A133:C133"/>
    <mergeCell ref="D133:D134"/>
    <mergeCell ref="E133:F133"/>
    <mergeCell ref="B124:C124"/>
    <mergeCell ref="B125:C125"/>
    <mergeCell ref="B126:C126"/>
    <mergeCell ref="B127:C127"/>
    <mergeCell ref="B128:C128"/>
    <mergeCell ref="B129:C129"/>
    <mergeCell ref="E120:F120"/>
    <mergeCell ref="G120:G121"/>
    <mergeCell ref="H120:L120"/>
    <mergeCell ref="B121:C121"/>
    <mergeCell ref="B122:C122"/>
    <mergeCell ref="B123:C123"/>
    <mergeCell ref="B116:C116"/>
    <mergeCell ref="B117:C117"/>
    <mergeCell ref="B118:C118"/>
    <mergeCell ref="B119:C119"/>
    <mergeCell ref="A120:C120"/>
    <mergeCell ref="D120:D121"/>
    <mergeCell ref="B110:C110"/>
    <mergeCell ref="B111:C111"/>
    <mergeCell ref="B112:C112"/>
    <mergeCell ref="B113:C113"/>
    <mergeCell ref="B114:C114"/>
    <mergeCell ref="B115:C115"/>
    <mergeCell ref="D107:D108"/>
    <mergeCell ref="E107:F107"/>
    <mergeCell ref="G107:G108"/>
    <mergeCell ref="H107:L107"/>
    <mergeCell ref="B108:C108"/>
    <mergeCell ref="B109:C109"/>
    <mergeCell ref="B102:C102"/>
    <mergeCell ref="B103:C103"/>
    <mergeCell ref="B104:C104"/>
    <mergeCell ref="B105:C105"/>
    <mergeCell ref="B106:C106"/>
    <mergeCell ref="A107:C107"/>
    <mergeCell ref="B96:C96"/>
    <mergeCell ref="B97:C97"/>
    <mergeCell ref="B98:C98"/>
    <mergeCell ref="B99:C99"/>
    <mergeCell ref="B100:C100"/>
    <mergeCell ref="B101:C101"/>
    <mergeCell ref="B93:C93"/>
    <mergeCell ref="A94:C94"/>
    <mergeCell ref="D94:D95"/>
    <mergeCell ref="E94:F94"/>
    <mergeCell ref="G94:G95"/>
    <mergeCell ref="H94:L94"/>
    <mergeCell ref="B95:C95"/>
    <mergeCell ref="B87:C87"/>
    <mergeCell ref="B88:C88"/>
    <mergeCell ref="B89:C89"/>
    <mergeCell ref="B90:C90"/>
    <mergeCell ref="B91:C91"/>
    <mergeCell ref="B92:C92"/>
    <mergeCell ref="H81:L81"/>
    <mergeCell ref="B82:C82"/>
    <mergeCell ref="B83:C83"/>
    <mergeCell ref="B84:C84"/>
    <mergeCell ref="B85:C85"/>
    <mergeCell ref="B86:C86"/>
    <mergeCell ref="B79:C79"/>
    <mergeCell ref="B80:C80"/>
    <mergeCell ref="A81:C81"/>
    <mergeCell ref="D81:D82"/>
    <mergeCell ref="E81:F81"/>
    <mergeCell ref="G81:G82"/>
    <mergeCell ref="B73:C73"/>
    <mergeCell ref="B74:C74"/>
    <mergeCell ref="B75:C75"/>
    <mergeCell ref="B76:C76"/>
    <mergeCell ref="B77:C77"/>
    <mergeCell ref="B78:C78"/>
    <mergeCell ref="G68:G69"/>
    <mergeCell ref="H68:L68"/>
    <mergeCell ref="B69:C69"/>
    <mergeCell ref="B70:C70"/>
    <mergeCell ref="B71:C71"/>
    <mergeCell ref="B72:C72"/>
    <mergeCell ref="B65:C65"/>
    <mergeCell ref="B66:C66"/>
    <mergeCell ref="B67:C67"/>
    <mergeCell ref="A68:C68"/>
    <mergeCell ref="D68:D69"/>
    <mergeCell ref="E68:F68"/>
    <mergeCell ref="B59:C59"/>
    <mergeCell ref="B60:C60"/>
    <mergeCell ref="B61:C61"/>
    <mergeCell ref="B62:C62"/>
    <mergeCell ref="B63:C63"/>
    <mergeCell ref="B64:C64"/>
    <mergeCell ref="E55:F55"/>
    <mergeCell ref="G55:G56"/>
    <mergeCell ref="H55:L55"/>
    <mergeCell ref="B56:C56"/>
    <mergeCell ref="B57:C57"/>
    <mergeCell ref="B58:C58"/>
    <mergeCell ref="B51:C51"/>
    <mergeCell ref="B52:C52"/>
    <mergeCell ref="B53:C53"/>
    <mergeCell ref="B54:C54"/>
    <mergeCell ref="A55:C55"/>
    <mergeCell ref="D55:D56"/>
    <mergeCell ref="B45:C45"/>
    <mergeCell ref="B46:C46"/>
    <mergeCell ref="B47:C47"/>
    <mergeCell ref="B48:C48"/>
    <mergeCell ref="B49:C49"/>
    <mergeCell ref="B50:C50"/>
    <mergeCell ref="D42:D43"/>
    <mergeCell ref="E42:F42"/>
    <mergeCell ref="G42:G43"/>
    <mergeCell ref="H42:L42"/>
    <mergeCell ref="B43:C43"/>
    <mergeCell ref="B44:C44"/>
    <mergeCell ref="B37:C37"/>
    <mergeCell ref="B38:C38"/>
    <mergeCell ref="B39:C39"/>
    <mergeCell ref="B40:C40"/>
    <mergeCell ref="B41:C41"/>
    <mergeCell ref="A42:C42"/>
    <mergeCell ref="G32:G33"/>
    <mergeCell ref="H32:L32"/>
    <mergeCell ref="B33:C33"/>
    <mergeCell ref="B34:C34"/>
    <mergeCell ref="B35:C35"/>
    <mergeCell ref="B36:C36"/>
    <mergeCell ref="B29:C29"/>
    <mergeCell ref="B30:C30"/>
    <mergeCell ref="B31:C31"/>
    <mergeCell ref="A32:C32"/>
    <mergeCell ref="D32:D33"/>
    <mergeCell ref="E32:F32"/>
    <mergeCell ref="B23:C23"/>
    <mergeCell ref="B24:C24"/>
    <mergeCell ref="B25:C25"/>
    <mergeCell ref="B26:C26"/>
    <mergeCell ref="B27:C27"/>
    <mergeCell ref="B28:C28"/>
    <mergeCell ref="G18:G19"/>
    <mergeCell ref="H18:L18"/>
    <mergeCell ref="B19:C19"/>
    <mergeCell ref="B20:C20"/>
    <mergeCell ref="B21:C21"/>
    <mergeCell ref="B22:C22"/>
    <mergeCell ref="C12:F12"/>
    <mergeCell ref="C13:F13"/>
    <mergeCell ref="C14:F14"/>
    <mergeCell ref="C15:F15"/>
    <mergeCell ref="A18:C18"/>
    <mergeCell ref="D18:D19"/>
    <mergeCell ref="E18:F18"/>
    <mergeCell ref="A1:G2"/>
    <mergeCell ref="C4:G4"/>
    <mergeCell ref="C5:G5"/>
    <mergeCell ref="A7:F7"/>
    <mergeCell ref="A8:F8"/>
    <mergeCell ref="C11:F11"/>
  </mergeCells>
  <conditionalFormatting sqref="D20:G30">
    <cfRule type="expression" priority="1" stopIfTrue="1">
      <formula>$F20=$D20:$F20</formula>
    </cfRule>
  </conditionalFormatting>
  <conditionalFormatting sqref="D34:G40">
    <cfRule type="expression" priority="14" stopIfTrue="1">
      <formula>$F34=$D34:$F34</formula>
    </cfRule>
  </conditionalFormatting>
  <conditionalFormatting sqref="D44:G53">
    <cfRule type="expression" priority="13" stopIfTrue="1">
      <formula>$F44=$D44:$F44</formula>
    </cfRule>
  </conditionalFormatting>
  <conditionalFormatting sqref="D57:G66">
    <cfRule type="expression" priority="12" stopIfTrue="1">
      <formula>$F57=$D57:$F57</formula>
    </cfRule>
  </conditionalFormatting>
  <conditionalFormatting sqref="D70:G79">
    <cfRule type="expression" priority="11" stopIfTrue="1">
      <formula>$F70=$D70:$F70</formula>
    </cfRule>
  </conditionalFormatting>
  <conditionalFormatting sqref="D83:G92">
    <cfRule type="expression" priority="10" stopIfTrue="1">
      <formula>$F83=$D83:$F83</formula>
    </cfRule>
  </conditionalFormatting>
  <conditionalFormatting sqref="D96:G105">
    <cfRule type="expression" priority="9" stopIfTrue="1">
      <formula>$F96=$D96:$F96</formula>
    </cfRule>
  </conditionalFormatting>
  <conditionalFormatting sqref="D109:G118">
    <cfRule type="expression" priority="8" stopIfTrue="1">
      <formula>$F109=$D109:$F109</formula>
    </cfRule>
  </conditionalFormatting>
  <conditionalFormatting sqref="D122:G131">
    <cfRule type="expression" priority="7" stopIfTrue="1">
      <formula>$F122=$D122:$F122</formula>
    </cfRule>
  </conditionalFormatting>
  <conditionalFormatting sqref="D135:G144">
    <cfRule type="expression" priority="6" stopIfTrue="1">
      <formula>$F135=$D135:$F135</formula>
    </cfRule>
  </conditionalFormatting>
  <conditionalFormatting sqref="G7:G8">
    <cfRule type="expression" dxfId="9" priority="2" stopIfTrue="1">
      <formula>G7="No"</formula>
    </cfRule>
    <cfRule type="expression" dxfId="8" priority="3" stopIfTrue="1">
      <formula>G7="Yes"</formula>
    </cfRule>
  </conditionalFormatting>
  <pageMargins left="0.23622047244094491" right="0.23622047244094491" top="0.74803149606299213" bottom="0.74803149606299213" header="0.31496062992125984" footer="0.31496062992125984"/>
  <pageSetup paperSize="5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F2BC-3997-485F-90A8-A09D5C910F9E}">
  <sheetPr>
    <tabColor theme="4" tint="0.59999389629810485"/>
    <pageSetUpPr fitToPage="1"/>
  </sheetPr>
  <dimension ref="A1:O161"/>
  <sheetViews>
    <sheetView topLeftCell="A70" zoomScale="80" zoomScaleNormal="80" zoomScaleSheetLayoutView="85" workbookViewId="0">
      <selection activeCell="G18" sqref="G18:G19"/>
    </sheetView>
  </sheetViews>
  <sheetFormatPr defaultColWidth="9.109375" defaultRowHeight="13.2" x14ac:dyDescent="0.25"/>
  <cols>
    <col min="1" max="1" width="37.5546875" customWidth="1"/>
    <col min="2" max="2" width="21.109375" style="3" customWidth="1"/>
    <col min="3" max="3" width="54.88671875" customWidth="1"/>
    <col min="4" max="7" width="16.33203125" customWidth="1"/>
    <col min="8" max="9" width="15.6640625" style="101" hidden="1" customWidth="1"/>
    <col min="10" max="10" width="17.88671875" style="101" hidden="1" customWidth="1"/>
    <col min="11" max="11" width="15.6640625" style="101" hidden="1" customWidth="1"/>
    <col min="12" max="12" width="54.6640625" style="101" hidden="1" customWidth="1"/>
    <col min="13" max="13" width="9.109375" customWidth="1"/>
  </cols>
  <sheetData>
    <row r="1" spans="1:15" ht="12.75" customHeight="1" x14ac:dyDescent="0.25">
      <c r="A1" s="280" t="s">
        <v>159</v>
      </c>
      <c r="B1" s="233"/>
      <c r="C1" s="233"/>
      <c r="D1" s="233"/>
      <c r="E1" s="233"/>
      <c r="F1" s="233"/>
      <c r="G1" s="234"/>
    </row>
    <row r="2" spans="1:15" ht="41.25" customHeight="1" x14ac:dyDescent="0.3">
      <c r="A2" s="235"/>
      <c r="B2" s="236"/>
      <c r="C2" s="236"/>
      <c r="D2" s="236"/>
      <c r="E2" s="236"/>
      <c r="F2" s="236"/>
      <c r="G2" s="237"/>
      <c r="H2" s="102"/>
      <c r="I2" s="102"/>
      <c r="J2" s="102"/>
      <c r="K2" s="102"/>
      <c r="L2" s="102"/>
    </row>
    <row r="3" spans="1:15" x14ac:dyDescent="0.25">
      <c r="A3" s="103"/>
      <c r="B3" s="103"/>
      <c r="C3" s="103"/>
      <c r="D3" s="103"/>
      <c r="E3" s="103"/>
      <c r="F3" s="103"/>
      <c r="G3" s="105"/>
      <c r="H3" s="106"/>
      <c r="I3" s="106"/>
      <c r="J3" s="106"/>
      <c r="K3" s="106"/>
    </row>
    <row r="4" spans="1:15" ht="19.95" customHeight="1" x14ac:dyDescent="0.3">
      <c r="A4" s="92" t="s">
        <v>155</v>
      </c>
      <c r="B4" s="70"/>
      <c r="C4" s="281"/>
      <c r="D4" s="281"/>
      <c r="E4" s="281"/>
      <c r="F4" s="281"/>
      <c r="G4" s="281"/>
      <c r="H4" s="186"/>
      <c r="I4" s="109"/>
      <c r="J4" s="109"/>
      <c r="K4" s="109"/>
      <c r="L4" s="109"/>
    </row>
    <row r="5" spans="1:15" ht="19.95" customHeight="1" x14ac:dyDescent="0.3">
      <c r="A5" s="92" t="s">
        <v>156</v>
      </c>
      <c r="B5" s="70"/>
      <c r="C5" s="281"/>
      <c r="D5" s="281"/>
      <c r="E5" s="281"/>
      <c r="F5" s="281"/>
      <c r="G5" s="281"/>
      <c r="I5" s="109"/>
      <c r="J5" s="109"/>
      <c r="K5" s="109"/>
      <c r="L5" s="109"/>
    </row>
    <row r="6" spans="1:15" ht="27.75" customHeight="1" thickBot="1" x14ac:dyDescent="0.3">
      <c r="A6" s="5"/>
      <c r="B6" s="1"/>
      <c r="C6" s="103"/>
      <c r="D6" s="103"/>
      <c r="E6" s="103"/>
      <c r="F6" s="103"/>
      <c r="G6" s="11"/>
      <c r="I6" s="109"/>
      <c r="J6" s="109"/>
      <c r="K6" s="109"/>
      <c r="L6" s="109"/>
    </row>
    <row r="7" spans="1:15" s="3" customFormat="1" ht="23.25" customHeight="1" x14ac:dyDescent="0.25">
      <c r="A7" s="241" t="s">
        <v>101</v>
      </c>
      <c r="B7" s="242"/>
      <c r="C7" s="242"/>
      <c r="D7" s="242"/>
      <c r="E7" s="242"/>
      <c r="F7" s="243"/>
      <c r="G7" s="99" t="str">
        <f>IF(B15=G148,"Yes","No")</f>
        <v>Yes</v>
      </c>
      <c r="H7" s="187"/>
      <c r="I7" s="109"/>
      <c r="J7" s="109"/>
      <c r="K7" s="109"/>
      <c r="L7" s="109"/>
      <c r="M7" s="13"/>
      <c r="N7" s="13"/>
      <c r="O7" s="13"/>
    </row>
    <row r="8" spans="1:15" s="3" customFormat="1" ht="25.5" customHeight="1" thickBot="1" x14ac:dyDescent="0.3">
      <c r="A8" s="244" t="s">
        <v>102</v>
      </c>
      <c r="B8" s="245"/>
      <c r="C8" s="245"/>
      <c r="D8" s="245"/>
      <c r="E8" s="245"/>
      <c r="F8" s="246"/>
      <c r="G8" s="100" t="str">
        <f>IF(E160&gt;0.15,"No","Yes")</f>
        <v>No</v>
      </c>
      <c r="H8" s="187"/>
      <c r="I8" s="109"/>
      <c r="J8" s="109"/>
      <c r="K8" s="109"/>
      <c r="L8" s="109"/>
      <c r="M8" s="13"/>
      <c r="N8" s="13"/>
      <c r="O8" s="13"/>
    </row>
    <row r="9" spans="1:15" ht="33.75" customHeight="1" thickBot="1" x14ac:dyDescent="0.3">
      <c r="A9" s="5"/>
      <c r="B9" s="1"/>
      <c r="C9" s="103"/>
      <c r="D9" s="103"/>
      <c r="E9" s="103"/>
      <c r="F9" s="103"/>
      <c r="G9" s="11"/>
      <c r="I9" s="109"/>
      <c r="J9" s="109"/>
      <c r="K9" s="109"/>
      <c r="L9" s="109"/>
    </row>
    <row r="10" spans="1:15" s="21" customFormat="1" ht="30" customHeight="1" thickBot="1" x14ac:dyDescent="0.3">
      <c r="A10" s="57" t="s">
        <v>8</v>
      </c>
      <c r="B10" s="188"/>
      <c r="C10" s="20"/>
      <c r="D10" s="20"/>
      <c r="E10" s="20"/>
      <c r="F10" s="114"/>
      <c r="G10" s="115"/>
      <c r="H10" s="116"/>
      <c r="I10" s="117"/>
      <c r="J10" s="117"/>
      <c r="K10" s="117"/>
      <c r="L10" s="117"/>
      <c r="M10" s="118"/>
      <c r="N10" s="119"/>
      <c r="O10" s="119"/>
    </row>
    <row r="11" spans="1:15" ht="64.5" customHeight="1" x14ac:dyDescent="0.25">
      <c r="A11" s="120" t="s">
        <v>64</v>
      </c>
      <c r="B11" s="189" t="s">
        <v>65</v>
      </c>
      <c r="C11" s="247" t="s">
        <v>66</v>
      </c>
      <c r="D11" s="247"/>
      <c r="E11" s="247"/>
      <c r="F11" s="247"/>
      <c r="G11" s="122" t="s">
        <v>67</v>
      </c>
      <c r="H11" s="123"/>
      <c r="I11" s="109"/>
      <c r="J11" s="109"/>
      <c r="K11" s="109"/>
      <c r="L11" s="109"/>
      <c r="M11" s="11"/>
      <c r="N11" s="11"/>
      <c r="O11" s="11"/>
    </row>
    <row r="12" spans="1:15" s="3" customFormat="1" ht="19.95" customHeight="1" x14ac:dyDescent="0.25">
      <c r="A12" s="93" t="s">
        <v>153</v>
      </c>
      <c r="B12" s="94">
        <f>D148</f>
        <v>0</v>
      </c>
      <c r="C12" s="276" t="s">
        <v>154</v>
      </c>
      <c r="D12" s="276"/>
      <c r="E12" s="276"/>
      <c r="F12" s="276"/>
      <c r="G12" s="190" t="s">
        <v>43</v>
      </c>
      <c r="H12" s="187"/>
      <c r="I12" s="109"/>
      <c r="J12" s="109"/>
      <c r="K12" s="109"/>
      <c r="L12" s="109"/>
      <c r="M12" s="13"/>
      <c r="N12" s="13"/>
      <c r="O12" s="13"/>
    </row>
    <row r="13" spans="1:15" s="3" customFormat="1" ht="19.95" customHeight="1" x14ac:dyDescent="0.25">
      <c r="A13" s="93" t="s">
        <v>4</v>
      </c>
      <c r="B13" s="94">
        <f>E148</f>
        <v>0</v>
      </c>
      <c r="C13" s="277"/>
      <c r="D13" s="277"/>
      <c r="E13" s="277"/>
      <c r="F13" s="277"/>
      <c r="G13" s="200"/>
      <c r="H13" s="187"/>
      <c r="I13" s="109"/>
      <c r="J13" s="109"/>
      <c r="K13" s="109"/>
      <c r="L13" s="109"/>
      <c r="M13" s="13"/>
      <c r="N13" s="13"/>
      <c r="O13" s="13"/>
    </row>
    <row r="14" spans="1:15" s="3" customFormat="1" ht="19.95" customHeight="1" thickBot="1" x14ac:dyDescent="0.3">
      <c r="A14" s="95" t="s">
        <v>5</v>
      </c>
      <c r="B14" s="96">
        <f>F148</f>
        <v>0</v>
      </c>
      <c r="C14" s="278"/>
      <c r="D14" s="278"/>
      <c r="E14" s="278"/>
      <c r="F14" s="278"/>
      <c r="G14" s="201"/>
      <c r="H14" s="187"/>
      <c r="I14" s="109"/>
      <c r="J14" s="109"/>
      <c r="K14" s="109"/>
      <c r="L14" s="109"/>
      <c r="M14" s="13"/>
      <c r="N14" s="13"/>
      <c r="O14" s="13"/>
    </row>
    <row r="15" spans="1:15" s="3" customFormat="1" ht="19.95" customHeight="1" thickBot="1" x14ac:dyDescent="0.3">
      <c r="A15" s="97" t="s">
        <v>31</v>
      </c>
      <c r="B15" s="98">
        <f>SUM(B12:B14)</f>
        <v>0</v>
      </c>
      <c r="C15" s="279"/>
      <c r="D15" s="279"/>
      <c r="E15" s="279"/>
      <c r="F15" s="279"/>
      <c r="G15" s="191"/>
      <c r="H15" s="187"/>
      <c r="I15" s="109"/>
      <c r="J15" s="109"/>
      <c r="K15" s="109"/>
      <c r="L15" s="109"/>
      <c r="M15" s="13"/>
      <c r="N15" s="13"/>
      <c r="O15" s="13"/>
    </row>
    <row r="16" spans="1:15" s="3" customFormat="1" ht="33" customHeight="1" thickBot="1" x14ac:dyDescent="0.35">
      <c r="A16" s="1"/>
      <c r="B16" s="192"/>
      <c r="C16" s="193"/>
      <c r="D16" s="193"/>
      <c r="E16" s="193"/>
      <c r="F16" s="193"/>
      <c r="G16" s="194"/>
      <c r="H16" s="187"/>
      <c r="I16" s="109"/>
      <c r="J16" s="109"/>
      <c r="K16" s="109"/>
      <c r="L16" s="109"/>
      <c r="M16" s="13"/>
      <c r="N16" s="13"/>
      <c r="O16" s="13"/>
    </row>
    <row r="17" spans="1:12" s="19" customFormat="1" ht="27.75" customHeight="1" thickBot="1" x14ac:dyDescent="0.3">
      <c r="A17" s="57" t="s">
        <v>25</v>
      </c>
      <c r="B17" s="195"/>
      <c r="C17" s="135"/>
      <c r="D17" s="135"/>
      <c r="E17" s="135"/>
      <c r="F17" s="135"/>
      <c r="H17" s="136"/>
      <c r="I17" s="136"/>
      <c r="J17" s="136"/>
      <c r="K17" s="137"/>
      <c r="L17" s="138"/>
    </row>
    <row r="18" spans="1:12" s="2" customFormat="1" ht="50.1" customHeight="1" x14ac:dyDescent="0.25">
      <c r="A18" s="227" t="s">
        <v>115</v>
      </c>
      <c r="B18" s="228"/>
      <c r="C18" s="228"/>
      <c r="D18" s="229" t="s">
        <v>69</v>
      </c>
      <c r="E18" s="247" t="s">
        <v>23</v>
      </c>
      <c r="F18" s="247"/>
      <c r="G18" s="250" t="s">
        <v>27</v>
      </c>
      <c r="H18" s="252" t="s">
        <v>68</v>
      </c>
      <c r="I18" s="253"/>
      <c r="J18" s="253"/>
      <c r="K18" s="253"/>
      <c r="L18" s="254"/>
    </row>
    <row r="19" spans="1:12" s="12" customFormat="1" ht="27.75" customHeight="1" x14ac:dyDescent="0.25">
      <c r="A19" s="139" t="s">
        <v>24</v>
      </c>
      <c r="B19" s="255" t="s">
        <v>151</v>
      </c>
      <c r="C19" s="255"/>
      <c r="D19" s="230"/>
      <c r="E19" s="140" t="s">
        <v>26</v>
      </c>
      <c r="F19" s="140" t="s">
        <v>13</v>
      </c>
      <c r="G19" s="251"/>
      <c r="H19" s="73" t="s">
        <v>51</v>
      </c>
      <c r="I19" s="23" t="s">
        <v>52</v>
      </c>
      <c r="J19" s="23" t="s">
        <v>9</v>
      </c>
      <c r="K19" s="23" t="s">
        <v>10</v>
      </c>
      <c r="L19" s="24" t="s">
        <v>11</v>
      </c>
    </row>
    <row r="20" spans="1:12" s="12" customFormat="1" ht="16.8" x14ac:dyDescent="0.25">
      <c r="A20" s="198"/>
      <c r="B20" s="282"/>
      <c r="C20" s="282"/>
      <c r="D20" s="199"/>
      <c r="E20" s="199"/>
      <c r="F20" s="199"/>
      <c r="G20" s="81">
        <f>SUM(D20:F20)</f>
        <v>0</v>
      </c>
      <c r="H20" s="74"/>
      <c r="I20" s="25"/>
      <c r="J20" s="25">
        <v>0</v>
      </c>
      <c r="K20" s="25">
        <f t="shared" ref="K20:K25" si="0">D20-J20</f>
        <v>0</v>
      </c>
      <c r="L20" s="26"/>
    </row>
    <row r="21" spans="1:12" s="12" customFormat="1" ht="16.8" x14ac:dyDescent="0.25">
      <c r="A21" s="198"/>
      <c r="B21" s="282"/>
      <c r="C21" s="282"/>
      <c r="D21" s="199"/>
      <c r="E21" s="199"/>
      <c r="F21" s="199"/>
      <c r="G21" s="81">
        <f>SUM(D21:F21)</f>
        <v>0</v>
      </c>
      <c r="H21" s="74"/>
      <c r="I21" s="25"/>
      <c r="J21" s="25">
        <v>0</v>
      </c>
      <c r="K21" s="25">
        <f t="shared" si="0"/>
        <v>0</v>
      </c>
      <c r="L21" s="26"/>
    </row>
    <row r="22" spans="1:12" s="12" customFormat="1" ht="16.8" x14ac:dyDescent="0.25">
      <c r="A22" s="198"/>
      <c r="B22" s="282"/>
      <c r="C22" s="282"/>
      <c r="D22" s="199"/>
      <c r="E22" s="199"/>
      <c r="F22" s="199"/>
      <c r="G22" s="81">
        <f t="shared" ref="G22:G29" si="1">SUM(D22:F22)</f>
        <v>0</v>
      </c>
      <c r="H22" s="74"/>
      <c r="I22" s="25"/>
      <c r="J22" s="25">
        <v>0</v>
      </c>
      <c r="K22" s="25">
        <f t="shared" si="0"/>
        <v>0</v>
      </c>
      <c r="L22" s="26"/>
    </row>
    <row r="23" spans="1:12" s="12" customFormat="1" ht="16.8" x14ac:dyDescent="0.25">
      <c r="A23" s="198"/>
      <c r="B23" s="282"/>
      <c r="C23" s="282"/>
      <c r="D23" s="199"/>
      <c r="E23" s="199"/>
      <c r="F23" s="199"/>
      <c r="G23" s="81">
        <f t="shared" si="1"/>
        <v>0</v>
      </c>
      <c r="H23" s="74"/>
      <c r="I23" s="25"/>
      <c r="J23" s="25">
        <v>0</v>
      </c>
      <c r="K23" s="25">
        <f t="shared" si="0"/>
        <v>0</v>
      </c>
      <c r="L23" s="26"/>
    </row>
    <row r="24" spans="1:12" s="12" customFormat="1" ht="16.8" x14ac:dyDescent="0.25">
      <c r="A24" s="198"/>
      <c r="B24" s="282"/>
      <c r="C24" s="282"/>
      <c r="D24" s="199"/>
      <c r="E24" s="199"/>
      <c r="F24" s="199"/>
      <c r="G24" s="81">
        <f t="shared" si="1"/>
        <v>0</v>
      </c>
      <c r="H24" s="74"/>
      <c r="I24" s="25"/>
      <c r="J24" s="25">
        <v>0</v>
      </c>
      <c r="K24" s="25">
        <f t="shared" si="0"/>
        <v>0</v>
      </c>
      <c r="L24" s="26"/>
    </row>
    <row r="25" spans="1:12" s="12" customFormat="1" ht="16.8" x14ac:dyDescent="0.25">
      <c r="A25" s="198"/>
      <c r="B25" s="282"/>
      <c r="C25" s="282"/>
      <c r="D25" s="199"/>
      <c r="E25" s="199"/>
      <c r="F25" s="199"/>
      <c r="G25" s="81">
        <f t="shared" si="1"/>
        <v>0</v>
      </c>
      <c r="H25" s="74"/>
      <c r="I25" s="25"/>
      <c r="J25" s="25">
        <v>0</v>
      </c>
      <c r="K25" s="25">
        <f t="shared" si="0"/>
        <v>0</v>
      </c>
      <c r="L25" s="26"/>
    </row>
    <row r="26" spans="1:12" s="12" customFormat="1" ht="16.8" x14ac:dyDescent="0.25">
      <c r="A26" s="198"/>
      <c r="B26" s="282"/>
      <c r="C26" s="282"/>
      <c r="D26" s="199"/>
      <c r="E26" s="199"/>
      <c r="F26" s="199"/>
      <c r="G26" s="81">
        <f t="shared" si="1"/>
        <v>0</v>
      </c>
      <c r="H26" s="74"/>
      <c r="I26" s="25"/>
      <c r="J26" s="25">
        <v>0</v>
      </c>
      <c r="K26" s="25">
        <f>D26-J26</f>
        <v>0</v>
      </c>
      <c r="L26" s="26"/>
    </row>
    <row r="27" spans="1:12" s="12" customFormat="1" ht="16.8" x14ac:dyDescent="0.25">
      <c r="A27" s="198"/>
      <c r="B27" s="282"/>
      <c r="C27" s="282"/>
      <c r="D27" s="199"/>
      <c r="E27" s="199"/>
      <c r="F27" s="199"/>
      <c r="G27" s="81">
        <f t="shared" si="1"/>
        <v>0</v>
      </c>
      <c r="H27" s="74"/>
      <c r="I27" s="25"/>
      <c r="J27" s="25">
        <v>0</v>
      </c>
      <c r="K27" s="25">
        <f>D27-J27</f>
        <v>0</v>
      </c>
      <c r="L27" s="26"/>
    </row>
    <row r="28" spans="1:12" s="12" customFormat="1" ht="16.8" x14ac:dyDescent="0.25">
      <c r="A28" s="198"/>
      <c r="B28" s="282"/>
      <c r="C28" s="282"/>
      <c r="D28" s="199"/>
      <c r="E28" s="199"/>
      <c r="F28" s="199"/>
      <c r="G28" s="81">
        <f t="shared" si="1"/>
        <v>0</v>
      </c>
      <c r="H28" s="74"/>
      <c r="I28" s="25"/>
      <c r="J28" s="25">
        <v>0</v>
      </c>
      <c r="K28" s="25">
        <f>D28-J28</f>
        <v>0</v>
      </c>
      <c r="L28" s="26"/>
    </row>
    <row r="29" spans="1:12" s="12" customFormat="1" ht="16.8" x14ac:dyDescent="0.25">
      <c r="A29" s="198"/>
      <c r="B29" s="282"/>
      <c r="C29" s="282"/>
      <c r="D29" s="199"/>
      <c r="E29" s="199"/>
      <c r="F29" s="199"/>
      <c r="G29" s="81">
        <f t="shared" si="1"/>
        <v>0</v>
      </c>
      <c r="H29" s="74"/>
      <c r="I29" s="25"/>
      <c r="J29" s="25">
        <v>0</v>
      </c>
      <c r="K29" s="25">
        <f>D29-J29</f>
        <v>0</v>
      </c>
      <c r="L29" s="26"/>
    </row>
    <row r="30" spans="1:12" s="2" customFormat="1" ht="27.9" customHeight="1" thickBot="1" x14ac:dyDescent="0.3">
      <c r="A30" s="38" t="s">
        <v>57</v>
      </c>
      <c r="B30" s="283"/>
      <c r="C30" s="283"/>
      <c r="D30" s="27">
        <f t="shared" ref="D30:K30" si="2">SUM(D20:D29)</f>
        <v>0</v>
      </c>
      <c r="E30" s="27">
        <f t="shared" si="2"/>
        <v>0</v>
      </c>
      <c r="F30" s="27">
        <f t="shared" si="2"/>
        <v>0</v>
      </c>
      <c r="G30" s="82">
        <f t="shared" si="2"/>
        <v>0</v>
      </c>
      <c r="H30" s="75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8"/>
    </row>
    <row r="31" spans="1:12" s="22" customFormat="1" ht="50.1" customHeight="1" x14ac:dyDescent="0.25">
      <c r="A31" s="259" t="s">
        <v>116</v>
      </c>
      <c r="B31" s="260"/>
      <c r="C31" s="261"/>
      <c r="D31" s="229" t="s">
        <v>69</v>
      </c>
      <c r="E31" s="247" t="s">
        <v>23</v>
      </c>
      <c r="F31" s="247"/>
      <c r="G31" s="250" t="s">
        <v>27</v>
      </c>
      <c r="H31" s="252" t="s">
        <v>68</v>
      </c>
      <c r="I31" s="253"/>
      <c r="J31" s="253"/>
      <c r="K31" s="253"/>
      <c r="L31" s="254"/>
    </row>
    <row r="32" spans="1:12" s="12" customFormat="1" ht="24.9" customHeight="1" x14ac:dyDescent="0.25">
      <c r="A32" s="139" t="s">
        <v>24</v>
      </c>
      <c r="B32" s="255" t="s">
        <v>151</v>
      </c>
      <c r="C32" s="255"/>
      <c r="D32" s="230"/>
      <c r="E32" s="140" t="s">
        <v>26</v>
      </c>
      <c r="F32" s="140" t="s">
        <v>13</v>
      </c>
      <c r="G32" s="251"/>
      <c r="H32" s="76" t="s">
        <v>51</v>
      </c>
      <c r="I32" s="29" t="s">
        <v>52</v>
      </c>
      <c r="J32" s="29" t="s">
        <v>9</v>
      </c>
      <c r="K32" s="29" t="s">
        <v>10</v>
      </c>
      <c r="L32" s="30" t="s">
        <v>11</v>
      </c>
    </row>
    <row r="33" spans="1:12" s="12" customFormat="1" ht="16.8" x14ac:dyDescent="0.25">
      <c r="A33" s="198"/>
      <c r="B33" s="282"/>
      <c r="C33" s="282"/>
      <c r="D33" s="199"/>
      <c r="E33" s="199"/>
      <c r="F33" s="199"/>
      <c r="G33" s="81">
        <f>SUM(D33:F33)</f>
        <v>0</v>
      </c>
      <c r="H33" s="74"/>
      <c r="I33" s="25"/>
      <c r="J33" s="25">
        <v>0</v>
      </c>
      <c r="K33" s="25">
        <f t="shared" ref="K33:K38" si="3">D33-J33</f>
        <v>0</v>
      </c>
      <c r="L33" s="26"/>
    </row>
    <row r="34" spans="1:12" s="12" customFormat="1" ht="16.8" x14ac:dyDescent="0.25">
      <c r="A34" s="198"/>
      <c r="B34" s="282"/>
      <c r="C34" s="282"/>
      <c r="D34" s="199"/>
      <c r="E34" s="199"/>
      <c r="F34" s="199"/>
      <c r="G34" s="81">
        <f>SUM(D34:F34)</f>
        <v>0</v>
      </c>
      <c r="H34" s="74"/>
      <c r="I34" s="25"/>
      <c r="J34" s="25">
        <v>0</v>
      </c>
      <c r="K34" s="25">
        <f t="shared" si="3"/>
        <v>0</v>
      </c>
      <c r="L34" s="26"/>
    </row>
    <row r="35" spans="1:12" s="12" customFormat="1" ht="16.8" x14ac:dyDescent="0.25">
      <c r="A35" s="198"/>
      <c r="B35" s="282"/>
      <c r="C35" s="282"/>
      <c r="D35" s="199"/>
      <c r="E35" s="199"/>
      <c r="F35" s="199"/>
      <c r="G35" s="81">
        <f t="shared" ref="G35:G42" si="4">SUM(D35:F35)</f>
        <v>0</v>
      </c>
      <c r="H35" s="74"/>
      <c r="I35" s="25"/>
      <c r="J35" s="25">
        <v>0</v>
      </c>
      <c r="K35" s="25">
        <f t="shared" si="3"/>
        <v>0</v>
      </c>
      <c r="L35" s="26"/>
    </row>
    <row r="36" spans="1:12" s="12" customFormat="1" ht="16.8" x14ac:dyDescent="0.25">
      <c r="A36" s="198"/>
      <c r="B36" s="282"/>
      <c r="C36" s="282"/>
      <c r="D36" s="199"/>
      <c r="E36" s="199"/>
      <c r="F36" s="199"/>
      <c r="G36" s="81">
        <f t="shared" si="4"/>
        <v>0</v>
      </c>
      <c r="H36" s="74"/>
      <c r="I36" s="25"/>
      <c r="J36" s="25">
        <v>0</v>
      </c>
      <c r="K36" s="25">
        <f t="shared" si="3"/>
        <v>0</v>
      </c>
      <c r="L36" s="26"/>
    </row>
    <row r="37" spans="1:12" s="12" customFormat="1" ht="16.8" x14ac:dyDescent="0.25">
      <c r="A37" s="198"/>
      <c r="B37" s="282"/>
      <c r="C37" s="282"/>
      <c r="D37" s="199"/>
      <c r="E37" s="199"/>
      <c r="F37" s="199"/>
      <c r="G37" s="81">
        <f t="shared" si="4"/>
        <v>0</v>
      </c>
      <c r="H37" s="74"/>
      <c r="I37" s="25"/>
      <c r="J37" s="25">
        <v>0</v>
      </c>
      <c r="K37" s="25">
        <f t="shared" si="3"/>
        <v>0</v>
      </c>
      <c r="L37" s="26"/>
    </row>
    <row r="38" spans="1:12" s="12" customFormat="1" ht="16.8" x14ac:dyDescent="0.25">
      <c r="A38" s="198"/>
      <c r="B38" s="282"/>
      <c r="C38" s="282"/>
      <c r="D38" s="199"/>
      <c r="E38" s="199"/>
      <c r="F38" s="199"/>
      <c r="G38" s="81">
        <f t="shared" si="4"/>
        <v>0</v>
      </c>
      <c r="H38" s="74"/>
      <c r="I38" s="25"/>
      <c r="J38" s="25">
        <v>0</v>
      </c>
      <c r="K38" s="25">
        <f t="shared" si="3"/>
        <v>0</v>
      </c>
      <c r="L38" s="26"/>
    </row>
    <row r="39" spans="1:12" s="12" customFormat="1" ht="16.8" x14ac:dyDescent="0.25">
      <c r="A39" s="198"/>
      <c r="B39" s="282"/>
      <c r="C39" s="282"/>
      <c r="D39" s="199"/>
      <c r="E39" s="199"/>
      <c r="F39" s="199"/>
      <c r="G39" s="81">
        <f t="shared" si="4"/>
        <v>0</v>
      </c>
      <c r="H39" s="74"/>
      <c r="I39" s="25"/>
      <c r="J39" s="25">
        <v>0</v>
      </c>
      <c r="K39" s="25">
        <f>D39-J39</f>
        <v>0</v>
      </c>
      <c r="L39" s="26"/>
    </row>
    <row r="40" spans="1:12" s="12" customFormat="1" ht="16.8" x14ac:dyDescent="0.25">
      <c r="A40" s="198"/>
      <c r="B40" s="282"/>
      <c r="C40" s="282"/>
      <c r="D40" s="199"/>
      <c r="E40" s="199"/>
      <c r="F40" s="199"/>
      <c r="G40" s="81">
        <f t="shared" si="4"/>
        <v>0</v>
      </c>
      <c r="H40" s="74"/>
      <c r="I40" s="25"/>
      <c r="J40" s="25">
        <v>0</v>
      </c>
      <c r="K40" s="25">
        <f>D40-J40</f>
        <v>0</v>
      </c>
      <c r="L40" s="26"/>
    </row>
    <row r="41" spans="1:12" s="12" customFormat="1" ht="16.8" x14ac:dyDescent="0.25">
      <c r="A41" s="198"/>
      <c r="B41" s="282"/>
      <c r="C41" s="282"/>
      <c r="D41" s="199"/>
      <c r="E41" s="199"/>
      <c r="F41" s="199"/>
      <c r="G41" s="81">
        <f t="shared" si="4"/>
        <v>0</v>
      </c>
      <c r="H41" s="74"/>
      <c r="I41" s="25"/>
      <c r="J41" s="25">
        <v>0</v>
      </c>
      <c r="K41" s="25">
        <f>D41-J41</f>
        <v>0</v>
      </c>
      <c r="L41" s="26"/>
    </row>
    <row r="42" spans="1:12" s="12" customFormat="1" ht="16.8" x14ac:dyDescent="0.25">
      <c r="A42" s="198"/>
      <c r="B42" s="282"/>
      <c r="C42" s="282"/>
      <c r="D42" s="199"/>
      <c r="E42" s="199"/>
      <c r="F42" s="199"/>
      <c r="G42" s="81">
        <f t="shared" si="4"/>
        <v>0</v>
      </c>
      <c r="H42" s="74"/>
      <c r="I42" s="25"/>
      <c r="J42" s="25">
        <v>0</v>
      </c>
      <c r="K42" s="25">
        <f>D42-J42</f>
        <v>0</v>
      </c>
      <c r="L42" s="26"/>
    </row>
    <row r="43" spans="1:12" s="2" customFormat="1" ht="27.9" customHeight="1" thickBot="1" x14ac:dyDescent="0.3">
      <c r="A43" s="38" t="s">
        <v>57</v>
      </c>
      <c r="B43" s="283"/>
      <c r="C43" s="283"/>
      <c r="D43" s="27">
        <f t="shared" ref="D43:K43" si="5">SUM(D33:D42)</f>
        <v>0</v>
      </c>
      <c r="E43" s="27">
        <f t="shared" si="5"/>
        <v>0</v>
      </c>
      <c r="F43" s="27">
        <f t="shared" si="5"/>
        <v>0</v>
      </c>
      <c r="G43" s="82">
        <f t="shared" si="5"/>
        <v>0</v>
      </c>
      <c r="H43" s="75">
        <f t="shared" si="5"/>
        <v>0</v>
      </c>
      <c r="I43" s="27">
        <f t="shared" si="5"/>
        <v>0</v>
      </c>
      <c r="J43" s="27">
        <f t="shared" si="5"/>
        <v>0</v>
      </c>
      <c r="K43" s="27">
        <f t="shared" si="5"/>
        <v>0</v>
      </c>
      <c r="L43" s="28"/>
    </row>
    <row r="44" spans="1:12" s="22" customFormat="1" ht="50.1" customHeight="1" x14ac:dyDescent="0.25">
      <c r="A44" s="259" t="s">
        <v>117</v>
      </c>
      <c r="B44" s="260"/>
      <c r="C44" s="261"/>
      <c r="D44" s="229" t="s">
        <v>69</v>
      </c>
      <c r="E44" s="247" t="s">
        <v>23</v>
      </c>
      <c r="F44" s="247"/>
      <c r="G44" s="250" t="s">
        <v>27</v>
      </c>
      <c r="H44" s="262" t="s">
        <v>68</v>
      </c>
      <c r="I44" s="262"/>
      <c r="J44" s="262"/>
      <c r="K44" s="262"/>
      <c r="L44" s="263"/>
    </row>
    <row r="45" spans="1:12" s="12" customFormat="1" ht="29.1" customHeight="1" x14ac:dyDescent="0.25">
      <c r="A45" s="139" t="s">
        <v>24</v>
      </c>
      <c r="B45" s="255" t="s">
        <v>151</v>
      </c>
      <c r="C45" s="255"/>
      <c r="D45" s="230"/>
      <c r="E45" s="140" t="s">
        <v>26</v>
      </c>
      <c r="F45" s="140" t="s">
        <v>13</v>
      </c>
      <c r="G45" s="251"/>
      <c r="H45" s="77" t="s">
        <v>51</v>
      </c>
      <c r="I45" s="31" t="s">
        <v>52</v>
      </c>
      <c r="J45" s="31" t="s">
        <v>9</v>
      </c>
      <c r="K45" s="31" t="s">
        <v>10</v>
      </c>
      <c r="L45" s="32" t="s">
        <v>11</v>
      </c>
    </row>
    <row r="46" spans="1:12" s="12" customFormat="1" ht="16.8" x14ac:dyDescent="0.25">
      <c r="A46" s="198"/>
      <c r="B46" s="282"/>
      <c r="C46" s="282"/>
      <c r="D46" s="199"/>
      <c r="E46" s="199"/>
      <c r="F46" s="199"/>
      <c r="G46" s="81">
        <f>SUM(D46:F46)</f>
        <v>0</v>
      </c>
      <c r="H46" s="78"/>
      <c r="I46" s="33"/>
      <c r="J46" s="33">
        <v>0</v>
      </c>
      <c r="K46" s="33">
        <f t="shared" ref="K46:K51" si="6">D46-J46</f>
        <v>0</v>
      </c>
      <c r="L46" s="34"/>
    </row>
    <row r="47" spans="1:12" s="12" customFormat="1" ht="16.8" x14ac:dyDescent="0.25">
      <c r="A47" s="198"/>
      <c r="B47" s="282"/>
      <c r="C47" s="282"/>
      <c r="D47" s="199"/>
      <c r="E47" s="199"/>
      <c r="F47" s="199"/>
      <c r="G47" s="81">
        <f>SUM(D47:F47)</f>
        <v>0</v>
      </c>
      <c r="H47" s="78"/>
      <c r="I47" s="33"/>
      <c r="J47" s="33">
        <v>0</v>
      </c>
      <c r="K47" s="33">
        <f t="shared" si="6"/>
        <v>0</v>
      </c>
      <c r="L47" s="34"/>
    </row>
    <row r="48" spans="1:12" s="12" customFormat="1" ht="16.8" x14ac:dyDescent="0.25">
      <c r="A48" s="198"/>
      <c r="B48" s="282"/>
      <c r="C48" s="282"/>
      <c r="D48" s="199"/>
      <c r="E48" s="199"/>
      <c r="F48" s="199"/>
      <c r="G48" s="81">
        <f t="shared" ref="G48:G55" si="7">SUM(D48:F48)</f>
        <v>0</v>
      </c>
      <c r="H48" s="78"/>
      <c r="I48" s="33"/>
      <c r="J48" s="33">
        <v>0</v>
      </c>
      <c r="K48" s="33">
        <f t="shared" si="6"/>
        <v>0</v>
      </c>
      <c r="L48" s="34"/>
    </row>
    <row r="49" spans="1:12" s="12" customFormat="1" ht="16.8" x14ac:dyDescent="0.25">
      <c r="A49" s="198"/>
      <c r="B49" s="282"/>
      <c r="C49" s="282"/>
      <c r="D49" s="199"/>
      <c r="E49" s="199"/>
      <c r="F49" s="199"/>
      <c r="G49" s="81">
        <f t="shared" si="7"/>
        <v>0</v>
      </c>
      <c r="H49" s="78"/>
      <c r="I49" s="33"/>
      <c r="J49" s="33">
        <v>0</v>
      </c>
      <c r="K49" s="33">
        <f t="shared" si="6"/>
        <v>0</v>
      </c>
      <c r="L49" s="34"/>
    </row>
    <row r="50" spans="1:12" s="12" customFormat="1" ht="16.8" x14ac:dyDescent="0.25">
      <c r="A50" s="198"/>
      <c r="B50" s="282"/>
      <c r="C50" s="282"/>
      <c r="D50" s="199"/>
      <c r="E50" s="199"/>
      <c r="F50" s="199"/>
      <c r="G50" s="81">
        <f t="shared" si="7"/>
        <v>0</v>
      </c>
      <c r="H50" s="78"/>
      <c r="I50" s="33"/>
      <c r="J50" s="33">
        <v>0</v>
      </c>
      <c r="K50" s="33">
        <f t="shared" si="6"/>
        <v>0</v>
      </c>
      <c r="L50" s="34"/>
    </row>
    <row r="51" spans="1:12" s="12" customFormat="1" ht="16.8" x14ac:dyDescent="0.25">
      <c r="A51" s="198"/>
      <c r="B51" s="282"/>
      <c r="C51" s="282"/>
      <c r="D51" s="199"/>
      <c r="E51" s="199"/>
      <c r="F51" s="199"/>
      <c r="G51" s="81">
        <f t="shared" si="7"/>
        <v>0</v>
      </c>
      <c r="H51" s="78"/>
      <c r="I51" s="33"/>
      <c r="J51" s="33">
        <v>0</v>
      </c>
      <c r="K51" s="33">
        <f t="shared" si="6"/>
        <v>0</v>
      </c>
      <c r="L51" s="26"/>
    </row>
    <row r="52" spans="1:12" s="12" customFormat="1" ht="16.8" x14ac:dyDescent="0.25">
      <c r="A52" s="198"/>
      <c r="B52" s="284"/>
      <c r="C52" s="285"/>
      <c r="D52" s="199"/>
      <c r="E52" s="199"/>
      <c r="F52" s="199"/>
      <c r="G52" s="81">
        <f t="shared" si="7"/>
        <v>0</v>
      </c>
      <c r="H52" s="78"/>
      <c r="I52" s="33"/>
      <c r="J52" s="33">
        <v>0</v>
      </c>
      <c r="K52" s="33">
        <f>D52-J52</f>
        <v>0</v>
      </c>
      <c r="L52" s="26"/>
    </row>
    <row r="53" spans="1:12" s="12" customFormat="1" ht="16.8" x14ac:dyDescent="0.25">
      <c r="A53" s="198"/>
      <c r="B53" s="284"/>
      <c r="C53" s="285"/>
      <c r="D53" s="199"/>
      <c r="E53" s="199"/>
      <c r="F53" s="199"/>
      <c r="G53" s="81">
        <f t="shared" si="7"/>
        <v>0</v>
      </c>
      <c r="H53" s="78"/>
      <c r="I53" s="33"/>
      <c r="J53" s="33">
        <v>0</v>
      </c>
      <c r="K53" s="33">
        <f>D53-J53</f>
        <v>0</v>
      </c>
      <c r="L53" s="26"/>
    </row>
    <row r="54" spans="1:12" s="12" customFormat="1" ht="16.8" x14ac:dyDescent="0.25">
      <c r="A54" s="198"/>
      <c r="B54" s="284"/>
      <c r="C54" s="285"/>
      <c r="D54" s="199"/>
      <c r="E54" s="199"/>
      <c r="F54" s="199"/>
      <c r="G54" s="81">
        <f t="shared" si="7"/>
        <v>0</v>
      </c>
      <c r="H54" s="78"/>
      <c r="I54" s="33"/>
      <c r="J54" s="33">
        <v>0</v>
      </c>
      <c r="K54" s="33">
        <f>D54-J54</f>
        <v>0</v>
      </c>
      <c r="L54" s="26"/>
    </row>
    <row r="55" spans="1:12" s="12" customFormat="1" ht="16.8" x14ac:dyDescent="0.25">
      <c r="A55" s="198"/>
      <c r="B55" s="282"/>
      <c r="C55" s="282"/>
      <c r="D55" s="199"/>
      <c r="E55" s="199"/>
      <c r="F55" s="199"/>
      <c r="G55" s="81">
        <f t="shared" si="7"/>
        <v>0</v>
      </c>
      <c r="H55" s="78"/>
      <c r="I55" s="33"/>
      <c r="J55" s="33">
        <v>0</v>
      </c>
      <c r="K55" s="33">
        <f>D55-J55</f>
        <v>0</v>
      </c>
      <c r="L55" s="26"/>
    </row>
    <row r="56" spans="1:12" s="2" customFormat="1" ht="27.9" customHeight="1" thickBot="1" x14ac:dyDescent="0.3">
      <c r="A56" s="39" t="s">
        <v>57</v>
      </c>
      <c r="B56" s="286"/>
      <c r="C56" s="287"/>
      <c r="D56" s="27">
        <f t="shared" ref="D56:K56" si="8">SUM(D46:D55)</f>
        <v>0</v>
      </c>
      <c r="E56" s="27">
        <f t="shared" si="8"/>
        <v>0</v>
      </c>
      <c r="F56" s="27">
        <f t="shared" si="8"/>
        <v>0</v>
      </c>
      <c r="G56" s="82">
        <f t="shared" si="8"/>
        <v>0</v>
      </c>
      <c r="H56" s="75">
        <f t="shared" si="8"/>
        <v>0</v>
      </c>
      <c r="I56" s="27">
        <f t="shared" si="8"/>
        <v>0</v>
      </c>
      <c r="J56" s="27">
        <f t="shared" si="8"/>
        <v>0</v>
      </c>
      <c r="K56" s="27">
        <f t="shared" si="8"/>
        <v>0</v>
      </c>
      <c r="L56" s="35"/>
    </row>
    <row r="57" spans="1:12" s="22" customFormat="1" ht="50.1" customHeight="1" x14ac:dyDescent="0.25">
      <c r="A57" s="227" t="s">
        <v>118</v>
      </c>
      <c r="B57" s="228"/>
      <c r="C57" s="268"/>
      <c r="D57" s="229" t="s">
        <v>69</v>
      </c>
      <c r="E57" s="247" t="s">
        <v>23</v>
      </c>
      <c r="F57" s="247"/>
      <c r="G57" s="250" t="s">
        <v>27</v>
      </c>
      <c r="H57" s="262" t="s">
        <v>68</v>
      </c>
      <c r="I57" s="262"/>
      <c r="J57" s="262"/>
      <c r="K57" s="262"/>
      <c r="L57" s="263"/>
    </row>
    <row r="58" spans="1:12" s="12" customFormat="1" ht="33.6" customHeight="1" x14ac:dyDescent="0.25">
      <c r="A58" s="139" t="s">
        <v>24</v>
      </c>
      <c r="B58" s="255" t="s">
        <v>151</v>
      </c>
      <c r="C58" s="255"/>
      <c r="D58" s="230"/>
      <c r="E58" s="140" t="s">
        <v>26</v>
      </c>
      <c r="F58" s="140" t="s">
        <v>13</v>
      </c>
      <c r="G58" s="251"/>
      <c r="H58" s="77" t="s">
        <v>51</v>
      </c>
      <c r="I58" s="31" t="s">
        <v>52</v>
      </c>
      <c r="J58" s="31" t="s">
        <v>9</v>
      </c>
      <c r="K58" s="31" t="s">
        <v>10</v>
      </c>
      <c r="L58" s="32" t="s">
        <v>11</v>
      </c>
    </row>
    <row r="59" spans="1:12" s="12" customFormat="1" ht="16.8" x14ac:dyDescent="0.25">
      <c r="A59" s="198"/>
      <c r="B59" s="282"/>
      <c r="C59" s="282"/>
      <c r="D59" s="199"/>
      <c r="E59" s="199"/>
      <c r="F59" s="199"/>
      <c r="G59" s="81">
        <f>SUM(D59:F59)</f>
        <v>0</v>
      </c>
      <c r="H59" s="78"/>
      <c r="I59" s="33"/>
      <c r="J59" s="33">
        <v>0</v>
      </c>
      <c r="K59" s="33">
        <f t="shared" ref="K59:K64" si="9">D59-J59</f>
        <v>0</v>
      </c>
      <c r="L59" s="34"/>
    </row>
    <row r="60" spans="1:12" s="12" customFormat="1" ht="16.8" x14ac:dyDescent="0.25">
      <c r="A60" s="198"/>
      <c r="B60" s="282"/>
      <c r="C60" s="282"/>
      <c r="D60" s="199"/>
      <c r="E60" s="199"/>
      <c r="F60" s="199"/>
      <c r="G60" s="81">
        <f>SUM(D60:F60)</f>
        <v>0</v>
      </c>
      <c r="H60" s="78"/>
      <c r="I60" s="33"/>
      <c r="J60" s="33">
        <v>0</v>
      </c>
      <c r="K60" s="33">
        <f t="shared" si="9"/>
        <v>0</v>
      </c>
      <c r="L60" s="34"/>
    </row>
    <row r="61" spans="1:12" s="12" customFormat="1" ht="16.8" x14ac:dyDescent="0.25">
      <c r="A61" s="198"/>
      <c r="B61" s="282"/>
      <c r="C61" s="282"/>
      <c r="D61" s="199"/>
      <c r="E61" s="199"/>
      <c r="F61" s="199"/>
      <c r="G61" s="81">
        <f t="shared" ref="G61:G68" si="10">SUM(D61:F61)</f>
        <v>0</v>
      </c>
      <c r="H61" s="78"/>
      <c r="I61" s="33"/>
      <c r="J61" s="33">
        <v>0</v>
      </c>
      <c r="K61" s="33">
        <f t="shared" si="9"/>
        <v>0</v>
      </c>
      <c r="L61" s="34"/>
    </row>
    <row r="62" spans="1:12" s="12" customFormat="1" ht="16.8" x14ac:dyDescent="0.25">
      <c r="A62" s="198"/>
      <c r="B62" s="282"/>
      <c r="C62" s="282"/>
      <c r="D62" s="199"/>
      <c r="E62" s="199"/>
      <c r="F62" s="199"/>
      <c r="G62" s="81">
        <f t="shared" si="10"/>
        <v>0</v>
      </c>
      <c r="H62" s="78"/>
      <c r="I62" s="33"/>
      <c r="J62" s="33">
        <v>0</v>
      </c>
      <c r="K62" s="33">
        <f t="shared" si="9"/>
        <v>0</v>
      </c>
      <c r="L62" s="34"/>
    </row>
    <row r="63" spans="1:12" s="12" customFormat="1" ht="16.8" x14ac:dyDescent="0.25">
      <c r="A63" s="198"/>
      <c r="B63" s="282"/>
      <c r="C63" s="282"/>
      <c r="D63" s="199"/>
      <c r="E63" s="199"/>
      <c r="F63" s="199"/>
      <c r="G63" s="81">
        <f t="shared" si="10"/>
        <v>0</v>
      </c>
      <c r="H63" s="78"/>
      <c r="I63" s="33"/>
      <c r="J63" s="33">
        <v>0</v>
      </c>
      <c r="K63" s="33">
        <f t="shared" si="9"/>
        <v>0</v>
      </c>
      <c r="L63" s="34"/>
    </row>
    <row r="64" spans="1:12" s="12" customFormat="1" ht="16.8" x14ac:dyDescent="0.25">
      <c r="A64" s="198"/>
      <c r="B64" s="282"/>
      <c r="C64" s="282"/>
      <c r="D64" s="199"/>
      <c r="E64" s="199"/>
      <c r="F64" s="199"/>
      <c r="G64" s="81">
        <f t="shared" si="10"/>
        <v>0</v>
      </c>
      <c r="H64" s="78"/>
      <c r="I64" s="33"/>
      <c r="J64" s="33">
        <v>0</v>
      </c>
      <c r="K64" s="33">
        <f t="shared" si="9"/>
        <v>0</v>
      </c>
      <c r="L64" s="26"/>
    </row>
    <row r="65" spans="1:12" s="12" customFormat="1" ht="16.8" x14ac:dyDescent="0.25">
      <c r="A65" s="198"/>
      <c r="B65" s="284"/>
      <c r="C65" s="285"/>
      <c r="D65" s="199"/>
      <c r="E65" s="199"/>
      <c r="F65" s="199"/>
      <c r="G65" s="81">
        <f t="shared" si="10"/>
        <v>0</v>
      </c>
      <c r="H65" s="78"/>
      <c r="I65" s="33"/>
      <c r="J65" s="33">
        <v>0</v>
      </c>
      <c r="K65" s="33">
        <f>D65-J65</f>
        <v>0</v>
      </c>
      <c r="L65" s="26"/>
    </row>
    <row r="66" spans="1:12" s="12" customFormat="1" ht="16.8" x14ac:dyDescent="0.25">
      <c r="A66" s="198"/>
      <c r="B66" s="284"/>
      <c r="C66" s="285"/>
      <c r="D66" s="199"/>
      <c r="E66" s="199"/>
      <c r="F66" s="199"/>
      <c r="G66" s="81">
        <f t="shared" si="10"/>
        <v>0</v>
      </c>
      <c r="H66" s="78"/>
      <c r="I66" s="33"/>
      <c r="J66" s="33">
        <v>0</v>
      </c>
      <c r="K66" s="33">
        <f>D66-J66</f>
        <v>0</v>
      </c>
      <c r="L66" s="26"/>
    </row>
    <row r="67" spans="1:12" s="12" customFormat="1" ht="16.8" x14ac:dyDescent="0.25">
      <c r="A67" s="198"/>
      <c r="B67" s="284"/>
      <c r="C67" s="285"/>
      <c r="D67" s="199"/>
      <c r="E67" s="199"/>
      <c r="F67" s="199"/>
      <c r="G67" s="81">
        <f t="shared" si="10"/>
        <v>0</v>
      </c>
      <c r="H67" s="78"/>
      <c r="I67" s="33"/>
      <c r="J67" s="33">
        <v>0</v>
      </c>
      <c r="K67" s="33">
        <f>D67-J67</f>
        <v>0</v>
      </c>
      <c r="L67" s="26"/>
    </row>
    <row r="68" spans="1:12" s="12" customFormat="1" ht="16.8" x14ac:dyDescent="0.25">
      <c r="A68" s="198"/>
      <c r="B68" s="282"/>
      <c r="C68" s="282"/>
      <c r="D68" s="199"/>
      <c r="E68" s="199"/>
      <c r="F68" s="199"/>
      <c r="G68" s="81">
        <f t="shared" si="10"/>
        <v>0</v>
      </c>
      <c r="H68" s="78"/>
      <c r="I68" s="33"/>
      <c r="J68" s="33">
        <v>0</v>
      </c>
      <c r="K68" s="33">
        <f>D68-J68</f>
        <v>0</v>
      </c>
      <c r="L68" s="26"/>
    </row>
    <row r="69" spans="1:12" s="2" customFormat="1" ht="27.9" customHeight="1" thickBot="1" x14ac:dyDescent="0.3">
      <c r="A69" s="39" t="s">
        <v>57</v>
      </c>
      <c r="B69" s="286"/>
      <c r="C69" s="287"/>
      <c r="D69" s="27">
        <f t="shared" ref="D69:K69" si="11">SUM(D59:D68)</f>
        <v>0</v>
      </c>
      <c r="E69" s="27">
        <f t="shared" si="11"/>
        <v>0</v>
      </c>
      <c r="F69" s="27">
        <f t="shared" si="11"/>
        <v>0</v>
      </c>
      <c r="G69" s="82">
        <f t="shared" si="11"/>
        <v>0</v>
      </c>
      <c r="H69" s="75">
        <f t="shared" si="11"/>
        <v>0</v>
      </c>
      <c r="I69" s="27">
        <f t="shared" si="11"/>
        <v>0</v>
      </c>
      <c r="J69" s="27">
        <f t="shared" si="11"/>
        <v>0</v>
      </c>
      <c r="K69" s="27">
        <f t="shared" si="11"/>
        <v>0</v>
      </c>
      <c r="L69" s="35"/>
    </row>
    <row r="70" spans="1:12" s="22" customFormat="1" ht="50.1" customHeight="1" x14ac:dyDescent="0.25">
      <c r="A70" s="227" t="s">
        <v>119</v>
      </c>
      <c r="B70" s="228"/>
      <c r="C70" s="268"/>
      <c r="D70" s="229" t="s">
        <v>69</v>
      </c>
      <c r="E70" s="247" t="s">
        <v>23</v>
      </c>
      <c r="F70" s="247"/>
      <c r="G70" s="250" t="s">
        <v>27</v>
      </c>
      <c r="H70" s="252" t="s">
        <v>68</v>
      </c>
      <c r="I70" s="253"/>
      <c r="J70" s="253"/>
      <c r="K70" s="253"/>
      <c r="L70" s="254"/>
    </row>
    <row r="71" spans="1:12" s="12" customFormat="1" ht="36.9" customHeight="1" x14ac:dyDescent="0.25">
      <c r="A71" s="139" t="s">
        <v>24</v>
      </c>
      <c r="B71" s="255" t="s">
        <v>151</v>
      </c>
      <c r="C71" s="255"/>
      <c r="D71" s="230"/>
      <c r="E71" s="140" t="s">
        <v>26</v>
      </c>
      <c r="F71" s="140" t="s">
        <v>13</v>
      </c>
      <c r="G71" s="251"/>
      <c r="H71" s="76" t="s">
        <v>51</v>
      </c>
      <c r="I71" s="29" t="s">
        <v>52</v>
      </c>
      <c r="J71" s="29" t="s">
        <v>9</v>
      </c>
      <c r="K71" s="29" t="s">
        <v>10</v>
      </c>
      <c r="L71" s="30" t="s">
        <v>11</v>
      </c>
    </row>
    <row r="72" spans="1:12" s="12" customFormat="1" ht="16.8" x14ac:dyDescent="0.25">
      <c r="A72" s="198"/>
      <c r="B72" s="282"/>
      <c r="C72" s="282"/>
      <c r="D72" s="199"/>
      <c r="E72" s="199"/>
      <c r="F72" s="199"/>
      <c r="G72" s="81">
        <f>SUM(D72:F72)</f>
        <v>0</v>
      </c>
      <c r="H72" s="74"/>
      <c r="I72" s="25"/>
      <c r="J72" s="25">
        <v>0</v>
      </c>
      <c r="K72" s="25">
        <f t="shared" ref="K72:K77" si="12">D72-J72</f>
        <v>0</v>
      </c>
      <c r="L72" s="26"/>
    </row>
    <row r="73" spans="1:12" s="12" customFormat="1" ht="16.8" x14ac:dyDescent="0.25">
      <c r="A73" s="198"/>
      <c r="B73" s="282"/>
      <c r="C73" s="282"/>
      <c r="D73" s="199"/>
      <c r="E73" s="199"/>
      <c r="F73" s="199"/>
      <c r="G73" s="81">
        <f>SUM(D73:F73)</f>
        <v>0</v>
      </c>
      <c r="H73" s="74"/>
      <c r="I73" s="25"/>
      <c r="J73" s="25">
        <v>0</v>
      </c>
      <c r="K73" s="25">
        <f t="shared" si="12"/>
        <v>0</v>
      </c>
      <c r="L73" s="26"/>
    </row>
    <row r="74" spans="1:12" s="12" customFormat="1" ht="16.8" x14ac:dyDescent="0.25">
      <c r="A74" s="198"/>
      <c r="B74" s="282"/>
      <c r="C74" s="282"/>
      <c r="D74" s="199"/>
      <c r="E74" s="199"/>
      <c r="F74" s="199"/>
      <c r="G74" s="81">
        <f t="shared" ref="G74:G81" si="13">SUM(D74:F74)</f>
        <v>0</v>
      </c>
      <c r="H74" s="74"/>
      <c r="I74" s="25"/>
      <c r="J74" s="25">
        <v>0</v>
      </c>
      <c r="K74" s="25">
        <f t="shared" si="12"/>
        <v>0</v>
      </c>
      <c r="L74" s="26"/>
    </row>
    <row r="75" spans="1:12" s="12" customFormat="1" ht="16.8" x14ac:dyDescent="0.25">
      <c r="A75" s="198"/>
      <c r="B75" s="282"/>
      <c r="C75" s="282"/>
      <c r="D75" s="199"/>
      <c r="E75" s="199"/>
      <c r="F75" s="199"/>
      <c r="G75" s="81">
        <f t="shared" si="13"/>
        <v>0</v>
      </c>
      <c r="H75" s="74"/>
      <c r="I75" s="25"/>
      <c r="J75" s="25">
        <v>0</v>
      </c>
      <c r="K75" s="25">
        <f t="shared" si="12"/>
        <v>0</v>
      </c>
      <c r="L75" s="26"/>
    </row>
    <row r="76" spans="1:12" s="12" customFormat="1" ht="16.8" x14ac:dyDescent="0.25">
      <c r="A76" s="198"/>
      <c r="B76" s="282"/>
      <c r="C76" s="282"/>
      <c r="D76" s="199"/>
      <c r="E76" s="199"/>
      <c r="F76" s="199"/>
      <c r="G76" s="81">
        <f t="shared" si="13"/>
        <v>0</v>
      </c>
      <c r="H76" s="74"/>
      <c r="I76" s="25"/>
      <c r="J76" s="25">
        <v>0</v>
      </c>
      <c r="K76" s="25">
        <f t="shared" si="12"/>
        <v>0</v>
      </c>
      <c r="L76" s="26"/>
    </row>
    <row r="77" spans="1:12" s="12" customFormat="1" ht="16.8" x14ac:dyDescent="0.25">
      <c r="A77" s="198"/>
      <c r="B77" s="282"/>
      <c r="C77" s="282"/>
      <c r="D77" s="199"/>
      <c r="E77" s="199"/>
      <c r="F77" s="199"/>
      <c r="G77" s="81">
        <f t="shared" si="13"/>
        <v>0</v>
      </c>
      <c r="H77" s="74"/>
      <c r="I77" s="25"/>
      <c r="J77" s="25">
        <v>0</v>
      </c>
      <c r="K77" s="25">
        <f t="shared" si="12"/>
        <v>0</v>
      </c>
      <c r="L77" s="26"/>
    </row>
    <row r="78" spans="1:12" s="12" customFormat="1" ht="16.8" x14ac:dyDescent="0.25">
      <c r="A78" s="198"/>
      <c r="B78" s="282"/>
      <c r="C78" s="282"/>
      <c r="D78" s="199"/>
      <c r="E78" s="199"/>
      <c r="F78" s="199"/>
      <c r="G78" s="81">
        <f t="shared" si="13"/>
        <v>0</v>
      </c>
      <c r="H78" s="74"/>
      <c r="I78" s="25"/>
      <c r="J78" s="25">
        <v>0</v>
      </c>
      <c r="K78" s="25">
        <f>D78-J78</f>
        <v>0</v>
      </c>
      <c r="L78" s="26"/>
    </row>
    <row r="79" spans="1:12" s="12" customFormat="1" ht="16.8" x14ac:dyDescent="0.25">
      <c r="A79" s="198"/>
      <c r="B79" s="282"/>
      <c r="C79" s="282"/>
      <c r="D79" s="199"/>
      <c r="E79" s="199"/>
      <c r="F79" s="199"/>
      <c r="G79" s="81">
        <f t="shared" si="13"/>
        <v>0</v>
      </c>
      <c r="H79" s="74"/>
      <c r="I79" s="25"/>
      <c r="J79" s="25">
        <v>0</v>
      </c>
      <c r="K79" s="25">
        <f>D79-J79</f>
        <v>0</v>
      </c>
      <c r="L79" s="26"/>
    </row>
    <row r="80" spans="1:12" s="12" customFormat="1" ht="16.8" x14ac:dyDescent="0.25">
      <c r="A80" s="198"/>
      <c r="B80" s="282"/>
      <c r="C80" s="282"/>
      <c r="D80" s="199"/>
      <c r="E80" s="199"/>
      <c r="F80" s="199"/>
      <c r="G80" s="81">
        <f t="shared" si="13"/>
        <v>0</v>
      </c>
      <c r="H80" s="74"/>
      <c r="I80" s="25"/>
      <c r="J80" s="25">
        <v>0</v>
      </c>
      <c r="K80" s="25">
        <f>D80-J80</f>
        <v>0</v>
      </c>
      <c r="L80" s="26"/>
    </row>
    <row r="81" spans="1:12" s="12" customFormat="1" ht="16.8" x14ac:dyDescent="0.25">
      <c r="A81" s="198"/>
      <c r="B81" s="282"/>
      <c r="C81" s="282"/>
      <c r="D81" s="199"/>
      <c r="E81" s="199"/>
      <c r="F81" s="199"/>
      <c r="G81" s="81">
        <f t="shared" si="13"/>
        <v>0</v>
      </c>
      <c r="H81" s="74"/>
      <c r="I81" s="25"/>
      <c r="J81" s="25">
        <v>0</v>
      </c>
      <c r="K81" s="25">
        <f>D81-J81</f>
        <v>0</v>
      </c>
      <c r="L81" s="26"/>
    </row>
    <row r="82" spans="1:12" s="2" customFormat="1" ht="27.9" customHeight="1" thickBot="1" x14ac:dyDescent="0.3">
      <c r="A82" s="38" t="s">
        <v>57</v>
      </c>
      <c r="B82" s="283"/>
      <c r="C82" s="283"/>
      <c r="D82" s="27">
        <f t="shared" ref="D82:K82" si="14">SUM(D72:D81)</f>
        <v>0</v>
      </c>
      <c r="E82" s="27">
        <f t="shared" si="14"/>
        <v>0</v>
      </c>
      <c r="F82" s="27">
        <f t="shared" si="14"/>
        <v>0</v>
      </c>
      <c r="G82" s="82">
        <f t="shared" si="14"/>
        <v>0</v>
      </c>
      <c r="H82" s="75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8"/>
    </row>
    <row r="83" spans="1:12" s="22" customFormat="1" ht="50.1" customHeight="1" x14ac:dyDescent="0.25">
      <c r="A83" s="227" t="s">
        <v>120</v>
      </c>
      <c r="B83" s="228"/>
      <c r="C83" s="268"/>
      <c r="D83" s="229" t="s">
        <v>69</v>
      </c>
      <c r="E83" s="247" t="s">
        <v>23</v>
      </c>
      <c r="F83" s="247"/>
      <c r="G83" s="250" t="s">
        <v>27</v>
      </c>
      <c r="H83" s="262" t="s">
        <v>68</v>
      </c>
      <c r="I83" s="262"/>
      <c r="J83" s="262"/>
      <c r="K83" s="262"/>
      <c r="L83" s="263"/>
    </row>
    <row r="84" spans="1:12" s="12" customFormat="1" ht="30.9" customHeight="1" x14ac:dyDescent="0.25">
      <c r="A84" s="144" t="s">
        <v>24</v>
      </c>
      <c r="B84" s="255" t="s">
        <v>151</v>
      </c>
      <c r="C84" s="255"/>
      <c r="D84" s="230"/>
      <c r="E84" s="140" t="s">
        <v>26</v>
      </c>
      <c r="F84" s="140" t="s">
        <v>13</v>
      </c>
      <c r="G84" s="251"/>
      <c r="H84" s="77" t="s">
        <v>51</v>
      </c>
      <c r="I84" s="31" t="s">
        <v>52</v>
      </c>
      <c r="J84" s="31" t="s">
        <v>9</v>
      </c>
      <c r="K84" s="31" t="s">
        <v>10</v>
      </c>
      <c r="L84" s="32" t="s">
        <v>11</v>
      </c>
    </row>
    <row r="85" spans="1:12" s="12" customFormat="1" ht="16.8" x14ac:dyDescent="0.25">
      <c r="A85" s="198"/>
      <c r="B85" s="282"/>
      <c r="C85" s="282"/>
      <c r="D85" s="199"/>
      <c r="E85" s="199"/>
      <c r="F85" s="199"/>
      <c r="G85" s="81">
        <f>SUM(D85:F85)</f>
        <v>0</v>
      </c>
      <c r="H85" s="78"/>
      <c r="I85" s="33"/>
      <c r="J85" s="33">
        <v>0</v>
      </c>
      <c r="K85" s="33">
        <f t="shared" ref="K85:K90" si="15">D85-J85</f>
        <v>0</v>
      </c>
      <c r="L85" s="34"/>
    </row>
    <row r="86" spans="1:12" s="12" customFormat="1" ht="16.8" x14ac:dyDescent="0.25">
      <c r="A86" s="198"/>
      <c r="B86" s="282"/>
      <c r="C86" s="282"/>
      <c r="D86" s="199"/>
      <c r="E86" s="199"/>
      <c r="F86" s="199"/>
      <c r="G86" s="81">
        <f>SUM(D86:F86)</f>
        <v>0</v>
      </c>
      <c r="H86" s="78"/>
      <c r="I86" s="33"/>
      <c r="J86" s="33">
        <v>0</v>
      </c>
      <c r="K86" s="33">
        <f t="shared" si="15"/>
        <v>0</v>
      </c>
      <c r="L86" s="34"/>
    </row>
    <row r="87" spans="1:12" s="12" customFormat="1" ht="16.8" x14ac:dyDescent="0.25">
      <c r="A87" s="198"/>
      <c r="B87" s="282"/>
      <c r="C87" s="282"/>
      <c r="D87" s="199"/>
      <c r="E87" s="199"/>
      <c r="F87" s="199"/>
      <c r="G87" s="81">
        <f t="shared" ref="G87:G94" si="16">SUM(D87:F87)</f>
        <v>0</v>
      </c>
      <c r="H87" s="78"/>
      <c r="I87" s="33"/>
      <c r="J87" s="33">
        <v>0</v>
      </c>
      <c r="K87" s="33">
        <f t="shared" si="15"/>
        <v>0</v>
      </c>
      <c r="L87" s="34"/>
    </row>
    <row r="88" spans="1:12" s="12" customFormat="1" ht="16.8" x14ac:dyDescent="0.25">
      <c r="A88" s="198"/>
      <c r="B88" s="282"/>
      <c r="C88" s="282"/>
      <c r="D88" s="199"/>
      <c r="E88" s="199"/>
      <c r="F88" s="199"/>
      <c r="G88" s="81">
        <f t="shared" si="16"/>
        <v>0</v>
      </c>
      <c r="H88" s="78"/>
      <c r="I88" s="33"/>
      <c r="J88" s="33">
        <v>0</v>
      </c>
      <c r="K88" s="33">
        <f t="shared" si="15"/>
        <v>0</v>
      </c>
      <c r="L88" s="34"/>
    </row>
    <row r="89" spans="1:12" s="12" customFormat="1" ht="16.8" x14ac:dyDescent="0.25">
      <c r="A89" s="198"/>
      <c r="B89" s="282"/>
      <c r="C89" s="282"/>
      <c r="D89" s="199"/>
      <c r="E89" s="199"/>
      <c r="F89" s="199"/>
      <c r="G89" s="81">
        <f t="shared" si="16"/>
        <v>0</v>
      </c>
      <c r="H89" s="78"/>
      <c r="I89" s="33"/>
      <c r="J89" s="33">
        <v>0</v>
      </c>
      <c r="K89" s="33">
        <f t="shared" si="15"/>
        <v>0</v>
      </c>
      <c r="L89" s="34"/>
    </row>
    <row r="90" spans="1:12" s="12" customFormat="1" ht="16.8" x14ac:dyDescent="0.25">
      <c r="A90" s="198"/>
      <c r="B90" s="282"/>
      <c r="C90" s="282"/>
      <c r="D90" s="199"/>
      <c r="E90" s="199"/>
      <c r="F90" s="199"/>
      <c r="G90" s="81">
        <f t="shared" si="16"/>
        <v>0</v>
      </c>
      <c r="H90" s="78"/>
      <c r="I90" s="33"/>
      <c r="J90" s="33">
        <v>0</v>
      </c>
      <c r="K90" s="33">
        <f t="shared" si="15"/>
        <v>0</v>
      </c>
      <c r="L90" s="26"/>
    </row>
    <row r="91" spans="1:12" s="12" customFormat="1" ht="16.8" x14ac:dyDescent="0.25">
      <c r="A91" s="198"/>
      <c r="B91" s="284"/>
      <c r="C91" s="285"/>
      <c r="D91" s="199"/>
      <c r="E91" s="199"/>
      <c r="F91" s="199"/>
      <c r="G91" s="81">
        <f t="shared" si="16"/>
        <v>0</v>
      </c>
      <c r="H91" s="78"/>
      <c r="I91" s="33"/>
      <c r="J91" s="33">
        <v>0</v>
      </c>
      <c r="K91" s="33">
        <f>D91-J91</f>
        <v>0</v>
      </c>
      <c r="L91" s="26"/>
    </row>
    <row r="92" spans="1:12" s="12" customFormat="1" ht="16.8" x14ac:dyDescent="0.25">
      <c r="A92" s="198"/>
      <c r="B92" s="284"/>
      <c r="C92" s="285"/>
      <c r="D92" s="199"/>
      <c r="E92" s="199"/>
      <c r="F92" s="199"/>
      <c r="G92" s="81">
        <f t="shared" si="16"/>
        <v>0</v>
      </c>
      <c r="H92" s="78"/>
      <c r="I92" s="33"/>
      <c r="J92" s="33">
        <v>0</v>
      </c>
      <c r="K92" s="33">
        <f>D92-J92</f>
        <v>0</v>
      </c>
      <c r="L92" s="26"/>
    </row>
    <row r="93" spans="1:12" s="12" customFormat="1" ht="16.8" x14ac:dyDescent="0.25">
      <c r="A93" s="198"/>
      <c r="B93" s="284"/>
      <c r="C93" s="285"/>
      <c r="D93" s="199"/>
      <c r="E93" s="199"/>
      <c r="F93" s="199"/>
      <c r="G93" s="81">
        <f t="shared" si="16"/>
        <v>0</v>
      </c>
      <c r="H93" s="78"/>
      <c r="I93" s="33"/>
      <c r="J93" s="33">
        <v>0</v>
      </c>
      <c r="K93" s="33">
        <f>D93-J93</f>
        <v>0</v>
      </c>
      <c r="L93" s="26"/>
    </row>
    <row r="94" spans="1:12" s="12" customFormat="1" ht="16.8" x14ac:dyDescent="0.25">
      <c r="A94" s="198"/>
      <c r="B94" s="282"/>
      <c r="C94" s="282"/>
      <c r="D94" s="199"/>
      <c r="E94" s="199"/>
      <c r="F94" s="199"/>
      <c r="G94" s="81">
        <f t="shared" si="16"/>
        <v>0</v>
      </c>
      <c r="H94" s="78"/>
      <c r="I94" s="33"/>
      <c r="J94" s="33">
        <v>0</v>
      </c>
      <c r="K94" s="33">
        <f>D94-J94</f>
        <v>0</v>
      </c>
      <c r="L94" s="26"/>
    </row>
    <row r="95" spans="1:12" s="2" customFormat="1" ht="27.9" customHeight="1" thickBot="1" x14ac:dyDescent="0.3">
      <c r="A95" s="39" t="s">
        <v>57</v>
      </c>
      <c r="B95" s="286"/>
      <c r="C95" s="287"/>
      <c r="D95" s="27">
        <f t="shared" ref="D95:K95" si="17">SUM(D85:D94)</f>
        <v>0</v>
      </c>
      <c r="E95" s="27">
        <f t="shared" si="17"/>
        <v>0</v>
      </c>
      <c r="F95" s="27">
        <f t="shared" si="17"/>
        <v>0</v>
      </c>
      <c r="G95" s="82">
        <f t="shared" si="17"/>
        <v>0</v>
      </c>
      <c r="H95" s="75">
        <f t="shared" si="17"/>
        <v>0</v>
      </c>
      <c r="I95" s="27">
        <f t="shared" si="17"/>
        <v>0</v>
      </c>
      <c r="J95" s="27">
        <f t="shared" si="17"/>
        <v>0</v>
      </c>
      <c r="K95" s="27">
        <f t="shared" si="17"/>
        <v>0</v>
      </c>
      <c r="L95" s="35"/>
    </row>
    <row r="96" spans="1:12" s="22" customFormat="1" ht="50.1" customHeight="1" x14ac:dyDescent="0.25">
      <c r="A96" s="227" t="s">
        <v>121</v>
      </c>
      <c r="B96" s="228"/>
      <c r="C96" s="268"/>
      <c r="D96" s="229" t="s">
        <v>69</v>
      </c>
      <c r="E96" s="247" t="s">
        <v>23</v>
      </c>
      <c r="F96" s="247"/>
      <c r="G96" s="250" t="s">
        <v>27</v>
      </c>
      <c r="H96" s="262" t="s">
        <v>68</v>
      </c>
      <c r="I96" s="262"/>
      <c r="J96" s="262"/>
      <c r="K96" s="262"/>
      <c r="L96" s="263"/>
    </row>
    <row r="97" spans="1:12" s="12" customFormat="1" ht="44.1" customHeight="1" x14ac:dyDescent="0.25">
      <c r="A97" s="144" t="s">
        <v>24</v>
      </c>
      <c r="B97" s="255" t="s">
        <v>151</v>
      </c>
      <c r="C97" s="255"/>
      <c r="D97" s="230"/>
      <c r="E97" s="140" t="s">
        <v>26</v>
      </c>
      <c r="F97" s="140" t="s">
        <v>13</v>
      </c>
      <c r="G97" s="251"/>
      <c r="H97" s="77" t="s">
        <v>51</v>
      </c>
      <c r="I97" s="31" t="s">
        <v>52</v>
      </c>
      <c r="J97" s="31" t="s">
        <v>9</v>
      </c>
      <c r="K97" s="31" t="s">
        <v>10</v>
      </c>
      <c r="L97" s="32" t="s">
        <v>11</v>
      </c>
    </row>
    <row r="98" spans="1:12" s="12" customFormat="1" ht="16.8" x14ac:dyDescent="0.25">
      <c r="A98" s="198"/>
      <c r="B98" s="282"/>
      <c r="C98" s="282"/>
      <c r="D98" s="199"/>
      <c r="E98" s="199"/>
      <c r="F98" s="199"/>
      <c r="G98" s="81">
        <f>SUM(D98:F98)</f>
        <v>0</v>
      </c>
      <c r="H98" s="78"/>
      <c r="I98" s="33"/>
      <c r="J98" s="33">
        <v>0</v>
      </c>
      <c r="K98" s="33">
        <f t="shared" ref="K98:K103" si="18">D98-J98</f>
        <v>0</v>
      </c>
      <c r="L98" s="34"/>
    </row>
    <row r="99" spans="1:12" s="12" customFormat="1" ht="16.8" x14ac:dyDescent="0.25">
      <c r="A99" s="198"/>
      <c r="B99" s="282"/>
      <c r="C99" s="282"/>
      <c r="D99" s="199"/>
      <c r="E99" s="199"/>
      <c r="F99" s="199"/>
      <c r="G99" s="81">
        <f>SUM(D99:F99)</f>
        <v>0</v>
      </c>
      <c r="H99" s="78"/>
      <c r="I99" s="33"/>
      <c r="J99" s="33">
        <v>0</v>
      </c>
      <c r="K99" s="33">
        <f t="shared" si="18"/>
        <v>0</v>
      </c>
      <c r="L99" s="34"/>
    </row>
    <row r="100" spans="1:12" s="12" customFormat="1" ht="16.8" x14ac:dyDescent="0.25">
      <c r="A100" s="198"/>
      <c r="B100" s="282"/>
      <c r="C100" s="282"/>
      <c r="D100" s="199"/>
      <c r="E100" s="199"/>
      <c r="F100" s="199"/>
      <c r="G100" s="81">
        <f t="shared" ref="G100:G107" si="19">SUM(D100:F100)</f>
        <v>0</v>
      </c>
      <c r="H100" s="78"/>
      <c r="I100" s="33"/>
      <c r="J100" s="33">
        <v>0</v>
      </c>
      <c r="K100" s="33">
        <f t="shared" si="18"/>
        <v>0</v>
      </c>
      <c r="L100" s="34"/>
    </row>
    <row r="101" spans="1:12" s="12" customFormat="1" ht="16.8" x14ac:dyDescent="0.25">
      <c r="A101" s="198"/>
      <c r="B101" s="282"/>
      <c r="C101" s="282"/>
      <c r="D101" s="199"/>
      <c r="E101" s="199"/>
      <c r="F101" s="199"/>
      <c r="G101" s="81">
        <f t="shared" si="19"/>
        <v>0</v>
      </c>
      <c r="H101" s="78"/>
      <c r="I101" s="33"/>
      <c r="J101" s="33">
        <v>0</v>
      </c>
      <c r="K101" s="33">
        <f t="shared" si="18"/>
        <v>0</v>
      </c>
      <c r="L101" s="34"/>
    </row>
    <row r="102" spans="1:12" s="12" customFormat="1" ht="16.8" x14ac:dyDescent="0.25">
      <c r="A102" s="198"/>
      <c r="B102" s="282"/>
      <c r="C102" s="282"/>
      <c r="D102" s="199"/>
      <c r="E102" s="199"/>
      <c r="F102" s="199"/>
      <c r="G102" s="81">
        <f t="shared" si="19"/>
        <v>0</v>
      </c>
      <c r="H102" s="78"/>
      <c r="I102" s="33"/>
      <c r="J102" s="33">
        <v>0</v>
      </c>
      <c r="K102" s="33">
        <f t="shared" si="18"/>
        <v>0</v>
      </c>
      <c r="L102" s="34"/>
    </row>
    <row r="103" spans="1:12" s="12" customFormat="1" ht="16.8" x14ac:dyDescent="0.25">
      <c r="A103" s="198"/>
      <c r="B103" s="282"/>
      <c r="C103" s="282"/>
      <c r="D103" s="199"/>
      <c r="E103" s="199"/>
      <c r="F103" s="199"/>
      <c r="G103" s="81">
        <f t="shared" si="19"/>
        <v>0</v>
      </c>
      <c r="H103" s="78"/>
      <c r="I103" s="33"/>
      <c r="J103" s="33">
        <v>0</v>
      </c>
      <c r="K103" s="33">
        <f t="shared" si="18"/>
        <v>0</v>
      </c>
      <c r="L103" s="26"/>
    </row>
    <row r="104" spans="1:12" s="12" customFormat="1" ht="16.8" x14ac:dyDescent="0.25">
      <c r="A104" s="198"/>
      <c r="B104" s="284"/>
      <c r="C104" s="285"/>
      <c r="D104" s="199"/>
      <c r="E104" s="199"/>
      <c r="F104" s="199"/>
      <c r="G104" s="81">
        <f t="shared" si="19"/>
        <v>0</v>
      </c>
      <c r="H104" s="78"/>
      <c r="I104" s="33"/>
      <c r="J104" s="33">
        <v>0</v>
      </c>
      <c r="K104" s="33">
        <f>D104-J104</f>
        <v>0</v>
      </c>
      <c r="L104" s="26"/>
    </row>
    <row r="105" spans="1:12" s="12" customFormat="1" ht="16.8" x14ac:dyDescent="0.25">
      <c r="A105" s="198"/>
      <c r="B105" s="284"/>
      <c r="C105" s="285"/>
      <c r="D105" s="199"/>
      <c r="E105" s="199"/>
      <c r="F105" s="199"/>
      <c r="G105" s="81">
        <f t="shared" si="19"/>
        <v>0</v>
      </c>
      <c r="H105" s="78"/>
      <c r="I105" s="33"/>
      <c r="J105" s="33">
        <v>0</v>
      </c>
      <c r="K105" s="33">
        <f>D105-J105</f>
        <v>0</v>
      </c>
      <c r="L105" s="26"/>
    </row>
    <row r="106" spans="1:12" s="12" customFormat="1" ht="16.8" x14ac:dyDescent="0.25">
      <c r="A106" s="198"/>
      <c r="B106" s="284"/>
      <c r="C106" s="285"/>
      <c r="D106" s="199"/>
      <c r="E106" s="199"/>
      <c r="F106" s="199"/>
      <c r="G106" s="81">
        <f t="shared" si="19"/>
        <v>0</v>
      </c>
      <c r="H106" s="78"/>
      <c r="I106" s="33"/>
      <c r="J106" s="33">
        <v>0</v>
      </c>
      <c r="K106" s="33">
        <f>D106-J106</f>
        <v>0</v>
      </c>
      <c r="L106" s="26"/>
    </row>
    <row r="107" spans="1:12" s="12" customFormat="1" ht="16.8" x14ac:dyDescent="0.25">
      <c r="A107" s="198"/>
      <c r="B107" s="282"/>
      <c r="C107" s="282"/>
      <c r="D107" s="199"/>
      <c r="E107" s="199"/>
      <c r="F107" s="199"/>
      <c r="G107" s="81">
        <f t="shared" si="19"/>
        <v>0</v>
      </c>
      <c r="H107" s="78"/>
      <c r="I107" s="33"/>
      <c r="J107" s="33">
        <v>0</v>
      </c>
      <c r="K107" s="33">
        <f>D107-J107</f>
        <v>0</v>
      </c>
      <c r="L107" s="26"/>
    </row>
    <row r="108" spans="1:12" s="2" customFormat="1" ht="27.9" customHeight="1" thickBot="1" x14ac:dyDescent="0.3">
      <c r="A108" s="39" t="s">
        <v>57</v>
      </c>
      <c r="B108" s="286"/>
      <c r="C108" s="287"/>
      <c r="D108" s="27">
        <f t="shared" ref="D108:K108" si="20">SUM(D98:D107)</f>
        <v>0</v>
      </c>
      <c r="E108" s="27">
        <f t="shared" si="20"/>
        <v>0</v>
      </c>
      <c r="F108" s="27">
        <f t="shared" si="20"/>
        <v>0</v>
      </c>
      <c r="G108" s="82">
        <f t="shared" si="20"/>
        <v>0</v>
      </c>
      <c r="H108" s="75">
        <f t="shared" si="20"/>
        <v>0</v>
      </c>
      <c r="I108" s="27">
        <f t="shared" si="20"/>
        <v>0</v>
      </c>
      <c r="J108" s="27">
        <f t="shared" si="20"/>
        <v>0</v>
      </c>
      <c r="K108" s="27">
        <f t="shared" si="20"/>
        <v>0</v>
      </c>
      <c r="L108" s="35"/>
    </row>
    <row r="109" spans="1:12" s="22" customFormat="1" ht="50.1" customHeight="1" x14ac:dyDescent="0.25">
      <c r="A109" s="227" t="s">
        <v>122</v>
      </c>
      <c r="B109" s="228"/>
      <c r="C109" s="268"/>
      <c r="D109" s="229" t="s">
        <v>69</v>
      </c>
      <c r="E109" s="247" t="s">
        <v>23</v>
      </c>
      <c r="F109" s="247"/>
      <c r="G109" s="250" t="s">
        <v>27</v>
      </c>
      <c r="H109" s="262" t="s">
        <v>68</v>
      </c>
      <c r="I109" s="262"/>
      <c r="J109" s="262"/>
      <c r="K109" s="262"/>
      <c r="L109" s="263"/>
    </row>
    <row r="110" spans="1:12" s="12" customFormat="1" ht="30.9" customHeight="1" x14ac:dyDescent="0.25">
      <c r="A110" s="144" t="s">
        <v>24</v>
      </c>
      <c r="B110" s="255" t="s">
        <v>151</v>
      </c>
      <c r="C110" s="255"/>
      <c r="D110" s="230"/>
      <c r="E110" s="140" t="s">
        <v>26</v>
      </c>
      <c r="F110" s="140" t="s">
        <v>13</v>
      </c>
      <c r="G110" s="251"/>
      <c r="H110" s="77" t="s">
        <v>51</v>
      </c>
      <c r="I110" s="31" t="s">
        <v>52</v>
      </c>
      <c r="J110" s="31" t="s">
        <v>9</v>
      </c>
      <c r="K110" s="31" t="s">
        <v>10</v>
      </c>
      <c r="L110" s="32" t="s">
        <v>11</v>
      </c>
    </row>
    <row r="111" spans="1:12" s="12" customFormat="1" ht="16.8" x14ac:dyDescent="0.25">
      <c r="A111" s="198"/>
      <c r="B111" s="282"/>
      <c r="C111" s="282"/>
      <c r="D111" s="199"/>
      <c r="E111" s="199"/>
      <c r="F111" s="199"/>
      <c r="G111" s="81">
        <f>SUM(D111:F111)</f>
        <v>0</v>
      </c>
      <c r="H111" s="78"/>
      <c r="I111" s="33"/>
      <c r="J111" s="33">
        <v>0</v>
      </c>
      <c r="K111" s="33">
        <f t="shared" ref="K111:K116" si="21">D111-J111</f>
        <v>0</v>
      </c>
      <c r="L111" s="34"/>
    </row>
    <row r="112" spans="1:12" s="12" customFormat="1" ht="16.8" x14ac:dyDescent="0.25">
      <c r="A112" s="198"/>
      <c r="B112" s="282"/>
      <c r="C112" s="282"/>
      <c r="D112" s="199"/>
      <c r="E112" s="199"/>
      <c r="F112" s="199"/>
      <c r="G112" s="81">
        <f>SUM(D112:F112)</f>
        <v>0</v>
      </c>
      <c r="H112" s="78"/>
      <c r="I112" s="33"/>
      <c r="J112" s="33">
        <v>0</v>
      </c>
      <c r="K112" s="33">
        <f t="shared" si="21"/>
        <v>0</v>
      </c>
      <c r="L112" s="34"/>
    </row>
    <row r="113" spans="1:12" s="12" customFormat="1" ht="16.8" x14ac:dyDescent="0.25">
      <c r="A113" s="198"/>
      <c r="B113" s="282"/>
      <c r="C113" s="282"/>
      <c r="D113" s="199"/>
      <c r="E113" s="199"/>
      <c r="F113" s="199"/>
      <c r="G113" s="81">
        <f t="shared" ref="G113:G120" si="22">SUM(D113:F113)</f>
        <v>0</v>
      </c>
      <c r="H113" s="78"/>
      <c r="I113" s="33"/>
      <c r="J113" s="33">
        <v>0</v>
      </c>
      <c r="K113" s="33">
        <f t="shared" si="21"/>
        <v>0</v>
      </c>
      <c r="L113" s="34"/>
    </row>
    <row r="114" spans="1:12" s="12" customFormat="1" ht="16.8" x14ac:dyDescent="0.25">
      <c r="A114" s="198"/>
      <c r="B114" s="282"/>
      <c r="C114" s="282"/>
      <c r="D114" s="199"/>
      <c r="E114" s="199"/>
      <c r="F114" s="199"/>
      <c r="G114" s="81">
        <f t="shared" si="22"/>
        <v>0</v>
      </c>
      <c r="H114" s="78"/>
      <c r="I114" s="33"/>
      <c r="J114" s="33">
        <v>0</v>
      </c>
      <c r="K114" s="33">
        <f t="shared" si="21"/>
        <v>0</v>
      </c>
      <c r="L114" s="34"/>
    </row>
    <row r="115" spans="1:12" s="12" customFormat="1" ht="16.8" x14ac:dyDescent="0.25">
      <c r="A115" s="198"/>
      <c r="B115" s="282"/>
      <c r="C115" s="282"/>
      <c r="D115" s="199"/>
      <c r="E115" s="199"/>
      <c r="F115" s="199"/>
      <c r="G115" s="81">
        <f t="shared" si="22"/>
        <v>0</v>
      </c>
      <c r="H115" s="78"/>
      <c r="I115" s="33"/>
      <c r="J115" s="33">
        <v>0</v>
      </c>
      <c r="K115" s="33">
        <f t="shared" si="21"/>
        <v>0</v>
      </c>
      <c r="L115" s="34"/>
    </row>
    <row r="116" spans="1:12" s="12" customFormat="1" ht="16.8" x14ac:dyDescent="0.25">
      <c r="A116" s="198"/>
      <c r="B116" s="282"/>
      <c r="C116" s="282"/>
      <c r="D116" s="199"/>
      <c r="E116" s="199"/>
      <c r="F116" s="199"/>
      <c r="G116" s="81">
        <f t="shared" si="22"/>
        <v>0</v>
      </c>
      <c r="H116" s="78"/>
      <c r="I116" s="33"/>
      <c r="J116" s="33">
        <v>0</v>
      </c>
      <c r="K116" s="33">
        <f t="shared" si="21"/>
        <v>0</v>
      </c>
      <c r="L116" s="26"/>
    </row>
    <row r="117" spans="1:12" s="12" customFormat="1" ht="16.8" x14ac:dyDescent="0.25">
      <c r="A117" s="198"/>
      <c r="B117" s="284"/>
      <c r="C117" s="285"/>
      <c r="D117" s="199"/>
      <c r="E117" s="199"/>
      <c r="F117" s="199"/>
      <c r="G117" s="81">
        <f t="shared" si="22"/>
        <v>0</v>
      </c>
      <c r="H117" s="78"/>
      <c r="I117" s="33"/>
      <c r="J117" s="33">
        <v>0</v>
      </c>
      <c r="K117" s="33">
        <f>D117-J117</f>
        <v>0</v>
      </c>
      <c r="L117" s="26"/>
    </row>
    <row r="118" spans="1:12" s="12" customFormat="1" ht="16.8" x14ac:dyDescent="0.25">
      <c r="A118" s="198"/>
      <c r="B118" s="284"/>
      <c r="C118" s="285"/>
      <c r="D118" s="199"/>
      <c r="E118" s="199"/>
      <c r="F118" s="199"/>
      <c r="G118" s="81">
        <f t="shared" si="22"/>
        <v>0</v>
      </c>
      <c r="H118" s="78"/>
      <c r="I118" s="33"/>
      <c r="J118" s="33">
        <v>0</v>
      </c>
      <c r="K118" s="33">
        <f>D118-J118</f>
        <v>0</v>
      </c>
      <c r="L118" s="26"/>
    </row>
    <row r="119" spans="1:12" s="12" customFormat="1" ht="16.8" x14ac:dyDescent="0.25">
      <c r="A119" s="198"/>
      <c r="B119" s="284"/>
      <c r="C119" s="285"/>
      <c r="D119" s="199"/>
      <c r="E119" s="199"/>
      <c r="F119" s="199"/>
      <c r="G119" s="81">
        <f t="shared" si="22"/>
        <v>0</v>
      </c>
      <c r="H119" s="78"/>
      <c r="I119" s="33"/>
      <c r="J119" s="33">
        <v>0</v>
      </c>
      <c r="K119" s="33">
        <f>D119-J119</f>
        <v>0</v>
      </c>
      <c r="L119" s="26"/>
    </row>
    <row r="120" spans="1:12" s="12" customFormat="1" ht="16.8" x14ac:dyDescent="0.25">
      <c r="A120" s="198"/>
      <c r="B120" s="282"/>
      <c r="C120" s="282"/>
      <c r="D120" s="199"/>
      <c r="E120" s="199"/>
      <c r="F120" s="199"/>
      <c r="G120" s="81">
        <f t="shared" si="22"/>
        <v>0</v>
      </c>
      <c r="H120" s="78"/>
      <c r="I120" s="33"/>
      <c r="J120" s="33">
        <v>0</v>
      </c>
      <c r="K120" s="33">
        <f>D120-J120</f>
        <v>0</v>
      </c>
      <c r="L120" s="26"/>
    </row>
    <row r="121" spans="1:12" s="2" customFormat="1" ht="27.9" customHeight="1" thickBot="1" x14ac:dyDescent="0.3">
      <c r="A121" s="39" t="s">
        <v>57</v>
      </c>
      <c r="B121" s="286"/>
      <c r="C121" s="287"/>
      <c r="D121" s="27">
        <f t="shared" ref="D121:K121" si="23">SUM(D111:D120)</f>
        <v>0</v>
      </c>
      <c r="E121" s="27">
        <f t="shared" si="23"/>
        <v>0</v>
      </c>
      <c r="F121" s="27">
        <f t="shared" si="23"/>
        <v>0</v>
      </c>
      <c r="G121" s="82">
        <f t="shared" si="23"/>
        <v>0</v>
      </c>
      <c r="H121" s="75">
        <f t="shared" si="23"/>
        <v>0</v>
      </c>
      <c r="I121" s="27">
        <f t="shared" si="23"/>
        <v>0</v>
      </c>
      <c r="J121" s="27">
        <f t="shared" si="23"/>
        <v>0</v>
      </c>
      <c r="K121" s="27">
        <f t="shared" si="23"/>
        <v>0</v>
      </c>
      <c r="L121" s="35"/>
    </row>
    <row r="122" spans="1:12" s="2" customFormat="1" ht="50.1" customHeight="1" x14ac:dyDescent="0.25">
      <c r="A122" s="227" t="s">
        <v>123</v>
      </c>
      <c r="B122" s="228"/>
      <c r="C122" s="268"/>
      <c r="D122" s="229" t="s">
        <v>69</v>
      </c>
      <c r="E122" s="247" t="s">
        <v>23</v>
      </c>
      <c r="F122" s="247"/>
      <c r="G122" s="250" t="s">
        <v>27</v>
      </c>
      <c r="H122" s="262" t="s">
        <v>68</v>
      </c>
      <c r="I122" s="262"/>
      <c r="J122" s="262"/>
      <c r="K122" s="262"/>
      <c r="L122" s="263"/>
    </row>
    <row r="123" spans="1:12" s="2" customFormat="1" ht="39.9" customHeight="1" x14ac:dyDescent="0.25">
      <c r="A123" s="144" t="s">
        <v>24</v>
      </c>
      <c r="B123" s="255" t="s">
        <v>151</v>
      </c>
      <c r="C123" s="255"/>
      <c r="D123" s="230"/>
      <c r="E123" s="140" t="s">
        <v>26</v>
      </c>
      <c r="F123" s="140" t="s">
        <v>13</v>
      </c>
      <c r="G123" s="251"/>
      <c r="H123" s="77" t="s">
        <v>51</v>
      </c>
      <c r="I123" s="31" t="s">
        <v>52</v>
      </c>
      <c r="J123" s="31" t="s">
        <v>9</v>
      </c>
      <c r="K123" s="31" t="s">
        <v>10</v>
      </c>
      <c r="L123" s="32" t="s">
        <v>11</v>
      </c>
    </row>
    <row r="124" spans="1:12" s="2" customFormat="1" ht="19.95" customHeight="1" x14ac:dyDescent="0.25">
      <c r="A124" s="198"/>
      <c r="B124" s="282"/>
      <c r="C124" s="282"/>
      <c r="D124" s="199"/>
      <c r="E124" s="199"/>
      <c r="F124" s="199"/>
      <c r="G124" s="81">
        <f>SUM(D124:F124)</f>
        <v>0</v>
      </c>
      <c r="H124" s="78"/>
      <c r="I124" s="33"/>
      <c r="J124" s="33">
        <v>0</v>
      </c>
      <c r="K124" s="33">
        <f t="shared" ref="K124:K129" si="24">D124-J124</f>
        <v>0</v>
      </c>
      <c r="L124" s="34"/>
    </row>
    <row r="125" spans="1:12" s="2" customFormat="1" ht="19.95" customHeight="1" x14ac:dyDescent="0.25">
      <c r="A125" s="198"/>
      <c r="B125" s="282"/>
      <c r="C125" s="282"/>
      <c r="D125" s="199"/>
      <c r="E125" s="199"/>
      <c r="F125" s="199"/>
      <c r="G125" s="81">
        <f>SUM(D125:F125)</f>
        <v>0</v>
      </c>
      <c r="H125" s="78"/>
      <c r="I125" s="33"/>
      <c r="J125" s="33">
        <v>0</v>
      </c>
      <c r="K125" s="33">
        <f t="shared" si="24"/>
        <v>0</v>
      </c>
      <c r="L125" s="34"/>
    </row>
    <row r="126" spans="1:12" s="2" customFormat="1" ht="19.95" customHeight="1" x14ac:dyDescent="0.25">
      <c r="A126" s="198"/>
      <c r="B126" s="282"/>
      <c r="C126" s="282"/>
      <c r="D126" s="199"/>
      <c r="E126" s="199"/>
      <c r="F126" s="199"/>
      <c r="G126" s="81">
        <f t="shared" ref="G126:G133" si="25">SUM(D126:F126)</f>
        <v>0</v>
      </c>
      <c r="H126" s="78"/>
      <c r="I126" s="33"/>
      <c r="J126" s="33">
        <v>0</v>
      </c>
      <c r="K126" s="33">
        <f t="shared" si="24"/>
        <v>0</v>
      </c>
      <c r="L126" s="34"/>
    </row>
    <row r="127" spans="1:12" s="2" customFormat="1" ht="19.95" customHeight="1" x14ac:dyDescent="0.25">
      <c r="A127" s="198"/>
      <c r="B127" s="282"/>
      <c r="C127" s="282"/>
      <c r="D127" s="199"/>
      <c r="E127" s="199"/>
      <c r="F127" s="199"/>
      <c r="G127" s="81">
        <f t="shared" si="25"/>
        <v>0</v>
      </c>
      <c r="H127" s="78"/>
      <c r="I127" s="33"/>
      <c r="J127" s="33">
        <v>0</v>
      </c>
      <c r="K127" s="33">
        <f t="shared" si="24"/>
        <v>0</v>
      </c>
      <c r="L127" s="34"/>
    </row>
    <row r="128" spans="1:12" s="2" customFormat="1" ht="19.95" customHeight="1" x14ac:dyDescent="0.25">
      <c r="A128" s="198"/>
      <c r="B128" s="282"/>
      <c r="C128" s="282"/>
      <c r="D128" s="199"/>
      <c r="E128" s="199"/>
      <c r="F128" s="199"/>
      <c r="G128" s="81">
        <f t="shared" si="25"/>
        <v>0</v>
      </c>
      <c r="H128" s="78"/>
      <c r="I128" s="33"/>
      <c r="J128" s="33">
        <v>0</v>
      </c>
      <c r="K128" s="33">
        <f t="shared" si="24"/>
        <v>0</v>
      </c>
      <c r="L128" s="34"/>
    </row>
    <row r="129" spans="1:12" s="2" customFormat="1" ht="19.95" customHeight="1" x14ac:dyDescent="0.25">
      <c r="A129" s="198"/>
      <c r="B129" s="282"/>
      <c r="C129" s="282"/>
      <c r="D129" s="199"/>
      <c r="E129" s="199"/>
      <c r="F129" s="199"/>
      <c r="G129" s="81">
        <f t="shared" si="25"/>
        <v>0</v>
      </c>
      <c r="H129" s="78"/>
      <c r="I129" s="33"/>
      <c r="J129" s="33">
        <v>0</v>
      </c>
      <c r="K129" s="33">
        <f t="shared" si="24"/>
        <v>0</v>
      </c>
      <c r="L129" s="26"/>
    </row>
    <row r="130" spans="1:12" s="2" customFormat="1" ht="19.95" customHeight="1" x14ac:dyDescent="0.25">
      <c r="A130" s="198"/>
      <c r="B130" s="284"/>
      <c r="C130" s="285"/>
      <c r="D130" s="199"/>
      <c r="E130" s="199"/>
      <c r="F130" s="199"/>
      <c r="G130" s="81">
        <f t="shared" si="25"/>
        <v>0</v>
      </c>
      <c r="H130" s="78"/>
      <c r="I130" s="33"/>
      <c r="J130" s="33">
        <v>0</v>
      </c>
      <c r="K130" s="33">
        <f>D130-J130</f>
        <v>0</v>
      </c>
      <c r="L130" s="26"/>
    </row>
    <row r="131" spans="1:12" s="2" customFormat="1" ht="19.95" customHeight="1" x14ac:dyDescent="0.25">
      <c r="A131" s="198"/>
      <c r="B131" s="284"/>
      <c r="C131" s="285"/>
      <c r="D131" s="199"/>
      <c r="E131" s="199"/>
      <c r="F131" s="199"/>
      <c r="G131" s="81">
        <f t="shared" si="25"/>
        <v>0</v>
      </c>
      <c r="H131" s="78"/>
      <c r="I131" s="33"/>
      <c r="J131" s="33">
        <v>0</v>
      </c>
      <c r="K131" s="33">
        <f>D131-J131</f>
        <v>0</v>
      </c>
      <c r="L131" s="26"/>
    </row>
    <row r="132" spans="1:12" s="2" customFormat="1" ht="19.95" customHeight="1" x14ac:dyDescent="0.25">
      <c r="A132" s="198"/>
      <c r="B132" s="284"/>
      <c r="C132" s="285"/>
      <c r="D132" s="199"/>
      <c r="E132" s="199"/>
      <c r="F132" s="199"/>
      <c r="G132" s="81">
        <f t="shared" si="25"/>
        <v>0</v>
      </c>
      <c r="H132" s="78"/>
      <c r="I132" s="33"/>
      <c r="J132" s="33">
        <v>0</v>
      </c>
      <c r="K132" s="33">
        <f>D132-J132</f>
        <v>0</v>
      </c>
      <c r="L132" s="26"/>
    </row>
    <row r="133" spans="1:12" s="2" customFormat="1" ht="19.95" customHeight="1" x14ac:dyDescent="0.25">
      <c r="A133" s="198"/>
      <c r="B133" s="282"/>
      <c r="C133" s="282"/>
      <c r="D133" s="199"/>
      <c r="E133" s="199"/>
      <c r="F133" s="199"/>
      <c r="G133" s="81">
        <f t="shared" si="25"/>
        <v>0</v>
      </c>
      <c r="H133" s="78"/>
      <c r="I133" s="33"/>
      <c r="J133" s="33">
        <v>0</v>
      </c>
      <c r="K133" s="33">
        <f>D133-J133</f>
        <v>0</v>
      </c>
      <c r="L133" s="26"/>
    </row>
    <row r="134" spans="1:12" s="2" customFormat="1" ht="27.9" customHeight="1" thickBot="1" x14ac:dyDescent="0.3">
      <c r="A134" s="39" t="s">
        <v>57</v>
      </c>
      <c r="B134" s="286"/>
      <c r="C134" s="287"/>
      <c r="D134" s="27">
        <f t="shared" ref="D134:K134" si="26">SUM(D124:D133)</f>
        <v>0</v>
      </c>
      <c r="E134" s="27">
        <f t="shared" si="26"/>
        <v>0</v>
      </c>
      <c r="F134" s="27">
        <f t="shared" si="26"/>
        <v>0</v>
      </c>
      <c r="G134" s="82">
        <f t="shared" si="26"/>
        <v>0</v>
      </c>
      <c r="H134" s="75">
        <f t="shared" si="26"/>
        <v>0</v>
      </c>
      <c r="I134" s="27">
        <f t="shared" si="26"/>
        <v>0</v>
      </c>
      <c r="J134" s="27">
        <f>SUM(J124:J133)</f>
        <v>0</v>
      </c>
      <c r="K134" s="27">
        <f t="shared" si="26"/>
        <v>0</v>
      </c>
      <c r="L134" s="35"/>
    </row>
    <row r="135" spans="1:12" s="22" customFormat="1" ht="50.1" customHeight="1" x14ac:dyDescent="0.25">
      <c r="A135" s="227" t="s">
        <v>124</v>
      </c>
      <c r="B135" s="228"/>
      <c r="C135" s="268"/>
      <c r="D135" s="229" t="s">
        <v>69</v>
      </c>
      <c r="E135" s="247" t="s">
        <v>23</v>
      </c>
      <c r="F135" s="247"/>
      <c r="G135" s="250" t="s">
        <v>27</v>
      </c>
      <c r="H135" s="262" t="s">
        <v>68</v>
      </c>
      <c r="I135" s="262"/>
      <c r="J135" s="262"/>
      <c r="K135" s="262"/>
      <c r="L135" s="263"/>
    </row>
    <row r="136" spans="1:12" s="2" customFormat="1" ht="33.6" customHeight="1" x14ac:dyDescent="0.25">
      <c r="A136" s="144" t="s">
        <v>24</v>
      </c>
      <c r="B136" s="255" t="s">
        <v>151</v>
      </c>
      <c r="C136" s="255"/>
      <c r="D136" s="230"/>
      <c r="E136" s="140" t="s">
        <v>26</v>
      </c>
      <c r="F136" s="140" t="s">
        <v>13</v>
      </c>
      <c r="G136" s="251"/>
      <c r="H136" s="77" t="s">
        <v>51</v>
      </c>
      <c r="I136" s="31" t="s">
        <v>52</v>
      </c>
      <c r="J136" s="31" t="s">
        <v>9</v>
      </c>
      <c r="K136" s="31" t="s">
        <v>10</v>
      </c>
      <c r="L136" s="32" t="s">
        <v>11</v>
      </c>
    </row>
    <row r="137" spans="1:12" s="2" customFormat="1" ht="19.95" customHeight="1" x14ac:dyDescent="0.25">
      <c r="A137" s="198"/>
      <c r="B137" s="282"/>
      <c r="C137" s="282"/>
      <c r="D137" s="199"/>
      <c r="E137" s="199"/>
      <c r="F137" s="199"/>
      <c r="G137" s="81">
        <f t="shared" ref="G137:G146" si="27">SUM(D137:F137)</f>
        <v>0</v>
      </c>
      <c r="H137" s="78"/>
      <c r="I137" s="33"/>
      <c r="J137" s="33">
        <v>0</v>
      </c>
      <c r="K137" s="33">
        <f t="shared" ref="K137:K142" si="28">D137-J137</f>
        <v>0</v>
      </c>
      <c r="L137" s="34"/>
    </row>
    <row r="138" spans="1:12" s="2" customFormat="1" ht="19.95" customHeight="1" x14ac:dyDescent="0.25">
      <c r="A138" s="198"/>
      <c r="B138" s="282"/>
      <c r="C138" s="282"/>
      <c r="D138" s="199"/>
      <c r="E138" s="199"/>
      <c r="F138" s="199"/>
      <c r="G138" s="81">
        <f t="shared" si="27"/>
        <v>0</v>
      </c>
      <c r="H138" s="78"/>
      <c r="I138" s="33"/>
      <c r="J138" s="33">
        <v>0</v>
      </c>
      <c r="K138" s="33">
        <f t="shared" si="28"/>
        <v>0</v>
      </c>
      <c r="L138" s="34"/>
    </row>
    <row r="139" spans="1:12" s="2" customFormat="1" ht="19.95" customHeight="1" x14ac:dyDescent="0.25">
      <c r="A139" s="198"/>
      <c r="B139" s="282"/>
      <c r="C139" s="282"/>
      <c r="D139" s="199"/>
      <c r="E139" s="199"/>
      <c r="F139" s="199"/>
      <c r="G139" s="81">
        <f t="shared" si="27"/>
        <v>0</v>
      </c>
      <c r="H139" s="78"/>
      <c r="I139" s="33"/>
      <c r="J139" s="33">
        <v>0</v>
      </c>
      <c r="K139" s="33">
        <f t="shared" si="28"/>
        <v>0</v>
      </c>
      <c r="L139" s="34"/>
    </row>
    <row r="140" spans="1:12" s="2" customFormat="1" ht="19.95" customHeight="1" x14ac:dyDescent="0.25">
      <c r="A140" s="198"/>
      <c r="B140" s="282"/>
      <c r="C140" s="282"/>
      <c r="D140" s="199"/>
      <c r="E140" s="199"/>
      <c r="F140" s="199"/>
      <c r="G140" s="81">
        <f t="shared" si="27"/>
        <v>0</v>
      </c>
      <c r="H140" s="78"/>
      <c r="I140" s="33"/>
      <c r="J140" s="33">
        <v>0</v>
      </c>
      <c r="K140" s="33">
        <f t="shared" si="28"/>
        <v>0</v>
      </c>
      <c r="L140" s="34"/>
    </row>
    <row r="141" spans="1:12" s="2" customFormat="1" ht="19.95" customHeight="1" x14ac:dyDescent="0.25">
      <c r="A141" s="198"/>
      <c r="B141" s="282"/>
      <c r="C141" s="282"/>
      <c r="D141" s="199"/>
      <c r="E141" s="199"/>
      <c r="F141" s="199"/>
      <c r="G141" s="81">
        <f t="shared" si="27"/>
        <v>0</v>
      </c>
      <c r="H141" s="78"/>
      <c r="I141" s="33"/>
      <c r="J141" s="33">
        <v>0</v>
      </c>
      <c r="K141" s="33">
        <f t="shared" si="28"/>
        <v>0</v>
      </c>
      <c r="L141" s="34"/>
    </row>
    <row r="142" spans="1:12" s="2" customFormat="1" ht="19.95" customHeight="1" x14ac:dyDescent="0.25">
      <c r="A142" s="198"/>
      <c r="B142" s="282"/>
      <c r="C142" s="282"/>
      <c r="D142" s="199"/>
      <c r="E142" s="199"/>
      <c r="F142" s="199"/>
      <c r="G142" s="81">
        <f t="shared" si="27"/>
        <v>0</v>
      </c>
      <c r="H142" s="78"/>
      <c r="I142" s="33"/>
      <c r="J142" s="33">
        <v>0</v>
      </c>
      <c r="K142" s="33">
        <f t="shared" si="28"/>
        <v>0</v>
      </c>
      <c r="L142" s="26"/>
    </row>
    <row r="143" spans="1:12" s="2" customFormat="1" ht="19.95" customHeight="1" x14ac:dyDescent="0.25">
      <c r="A143" s="198"/>
      <c r="B143" s="284"/>
      <c r="C143" s="285"/>
      <c r="D143" s="199"/>
      <c r="E143" s="199"/>
      <c r="F143" s="199"/>
      <c r="G143" s="81">
        <f t="shared" si="27"/>
        <v>0</v>
      </c>
      <c r="H143" s="78"/>
      <c r="I143" s="33"/>
      <c r="J143" s="33">
        <v>0</v>
      </c>
      <c r="K143" s="33">
        <f>D143-J143</f>
        <v>0</v>
      </c>
      <c r="L143" s="26"/>
    </row>
    <row r="144" spans="1:12" s="2" customFormat="1" ht="19.95" customHeight="1" x14ac:dyDescent="0.25">
      <c r="A144" s="198"/>
      <c r="B144" s="284"/>
      <c r="C144" s="285"/>
      <c r="D144" s="199"/>
      <c r="E144" s="199"/>
      <c r="F144" s="199"/>
      <c r="G144" s="81">
        <f t="shared" si="27"/>
        <v>0</v>
      </c>
      <c r="H144" s="78"/>
      <c r="I144" s="33"/>
      <c r="J144" s="33">
        <v>0</v>
      </c>
      <c r="K144" s="33">
        <f>D144-J144</f>
        <v>0</v>
      </c>
      <c r="L144" s="26"/>
    </row>
    <row r="145" spans="1:12" s="2" customFormat="1" ht="19.95" customHeight="1" x14ac:dyDescent="0.25">
      <c r="A145" s="198"/>
      <c r="B145" s="284"/>
      <c r="C145" s="285"/>
      <c r="D145" s="199"/>
      <c r="E145" s="199"/>
      <c r="F145" s="199"/>
      <c r="G145" s="81">
        <f t="shared" si="27"/>
        <v>0</v>
      </c>
      <c r="H145" s="78"/>
      <c r="I145" s="33"/>
      <c r="J145" s="33">
        <v>0</v>
      </c>
      <c r="K145" s="33">
        <f>D145-J145</f>
        <v>0</v>
      </c>
      <c r="L145" s="26"/>
    </row>
    <row r="146" spans="1:12" s="2" customFormat="1" ht="19.95" customHeight="1" x14ac:dyDescent="0.25">
      <c r="A146" s="198"/>
      <c r="B146" s="282"/>
      <c r="C146" s="282"/>
      <c r="D146" s="199"/>
      <c r="E146" s="199"/>
      <c r="F146" s="199"/>
      <c r="G146" s="83">
        <f t="shared" si="27"/>
        <v>0</v>
      </c>
      <c r="H146" s="78"/>
      <c r="I146" s="33"/>
      <c r="J146" s="33">
        <v>0</v>
      </c>
      <c r="K146" s="33">
        <f>D146-J146</f>
        <v>0</v>
      </c>
      <c r="L146" s="26"/>
    </row>
    <row r="147" spans="1:12" s="2" customFormat="1" ht="27.9" customHeight="1" thickBot="1" x14ac:dyDescent="0.3">
      <c r="A147" s="39" t="s">
        <v>57</v>
      </c>
      <c r="B147" s="286"/>
      <c r="C147" s="287"/>
      <c r="D147" s="40">
        <f t="shared" ref="D147:K147" si="29">SUM(D137:D146)</f>
        <v>0</v>
      </c>
      <c r="E147" s="40">
        <f t="shared" si="29"/>
        <v>0</v>
      </c>
      <c r="F147" s="40">
        <f t="shared" si="29"/>
        <v>0</v>
      </c>
      <c r="G147" s="84">
        <f t="shared" si="29"/>
        <v>0</v>
      </c>
      <c r="H147" s="79">
        <f t="shared" si="29"/>
        <v>0</v>
      </c>
      <c r="I147" s="41">
        <f t="shared" si="29"/>
        <v>0</v>
      </c>
      <c r="J147" s="41">
        <f t="shared" si="29"/>
        <v>0</v>
      </c>
      <c r="K147" s="42">
        <f t="shared" si="29"/>
        <v>0</v>
      </c>
      <c r="L147" s="35"/>
    </row>
    <row r="148" spans="1:12" s="2" customFormat="1" ht="31.5" customHeight="1" thickBot="1" x14ac:dyDescent="0.3">
      <c r="A148" s="271" t="s">
        <v>59</v>
      </c>
      <c r="B148" s="272"/>
      <c r="C148" s="85"/>
      <c r="D148" s="85">
        <f>SUM(D30+D43+D56+D69+D82+D95+D108+D121+D134+D147)</f>
        <v>0</v>
      </c>
      <c r="E148" s="85">
        <f t="shared" ref="E148:K148" si="30">SUM(E30+E43+E56+E69+E82+E95+E108+E121+E134+E147)</f>
        <v>0</v>
      </c>
      <c r="F148" s="85">
        <f t="shared" si="30"/>
        <v>0</v>
      </c>
      <c r="G148" s="86">
        <f t="shared" si="30"/>
        <v>0</v>
      </c>
      <c r="H148" s="80">
        <f t="shared" si="30"/>
        <v>0</v>
      </c>
      <c r="I148" s="16">
        <f t="shared" si="30"/>
        <v>0</v>
      </c>
      <c r="J148" s="16">
        <f t="shared" si="30"/>
        <v>0</v>
      </c>
      <c r="K148" s="16">
        <f t="shared" si="30"/>
        <v>0</v>
      </c>
      <c r="L148" s="146"/>
    </row>
    <row r="149" spans="1:12" s="2" customFormat="1" ht="24" customHeight="1" thickBot="1" x14ac:dyDescent="0.3">
      <c r="A149" s="147"/>
      <c r="B149" s="147"/>
      <c r="C149" s="150"/>
      <c r="D149" s="150"/>
      <c r="E149" s="150"/>
      <c r="F149" s="150"/>
      <c r="G149" s="150"/>
      <c r="H149" s="151"/>
      <c r="I149" s="151"/>
      <c r="J149" s="151"/>
      <c r="K149" s="151"/>
      <c r="L149" s="146"/>
    </row>
    <row r="150" spans="1:12" s="2" customFormat="1" ht="35.1" customHeight="1" thickBot="1" x14ac:dyDescent="0.3">
      <c r="A150" s="58" t="s">
        <v>60</v>
      </c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</row>
    <row r="151" spans="1:12" s="2" customFormat="1" ht="43.95" customHeight="1" x14ac:dyDescent="0.25">
      <c r="A151" s="154"/>
      <c r="B151" s="158" t="s">
        <v>0</v>
      </c>
      <c r="C151" s="157" t="s">
        <v>48</v>
      </c>
      <c r="D151" s="157" t="s">
        <v>16</v>
      </c>
      <c r="E151" s="158" t="s">
        <v>49</v>
      </c>
      <c r="F151" s="158" t="s">
        <v>1</v>
      </c>
      <c r="G151" s="158" t="s">
        <v>18</v>
      </c>
      <c r="H151" s="158" t="s">
        <v>2</v>
      </c>
      <c r="I151" s="158" t="s">
        <v>47</v>
      </c>
      <c r="J151" s="158" t="s">
        <v>50</v>
      </c>
      <c r="K151" s="159" t="s">
        <v>12</v>
      </c>
      <c r="L151" s="106"/>
    </row>
    <row r="152" spans="1:12" ht="16.8" x14ac:dyDescent="0.3">
      <c r="A152" s="160" t="s">
        <v>27</v>
      </c>
      <c r="B152" s="17">
        <f>SUMIF($A$20:$A$146,"Consultant / Professional Fees / Salaries, fees and benefits",$D$20:$D$146)+SUMIF($A$20:$A$146,"Consultant / Professional Fees / Salaries, fees and benefits",$E$20:$E$146)</f>
        <v>0</v>
      </c>
      <c r="C152" s="17">
        <f>SUMIF($A$20:$A$146,"Event / Venues",$D$20:$D$146)+SUMIF($A$20:$A$146,"Event / Venues",$E$20:$E$146)</f>
        <v>0</v>
      </c>
      <c r="D152" s="17">
        <f>SUMIF($A$20:$A$146,"Equipment",$D$20:$D$146)+SUMIF($A$20:$A$146,"Equipment",$E$20:$E$146)</f>
        <v>0</v>
      </c>
      <c r="E152" s="17">
        <f>SUMIF($A$20:$A$146,"Promotion and Communication",$D$20:$D$146)+SUMIF($A$20:$A$146,"Promotion and Communication",$E$20:$E$146)</f>
        <v>0</v>
      </c>
      <c r="F152" s="17">
        <f>SUMIF($A$20:$A$146,"Hospitality",$D$20:$D$146)+SUMIF($A$20:$A$146,"Hospitality",$E$20:$E$146)</f>
        <v>0</v>
      </c>
      <c r="G152" s="17">
        <f>SUMIF($A$20:$A$146,"Other Project Expenses",$D$20:$D$146)+SUMIF($A$20:$A$146,"Other Project Expenses",$E$20:$E$146)</f>
        <v>0</v>
      </c>
      <c r="H152" s="17">
        <f>SUMIF($A$20:$A$146,"Travel / Accommodation / Per diem",$D$20:$D$146)+SUMIF($A$20:$A$146,"Travel / Accommodation / Per diem",$E$20:$E$146)</f>
        <v>0</v>
      </c>
      <c r="I152" s="17">
        <f>SUMIF($A$20:$A$146,"Administration",$D$20:$D$146)+SUMIF($A$20:$A$146,"Administration",$E$20:$E$146)</f>
        <v>0</v>
      </c>
      <c r="J152" s="17">
        <f>F148</f>
        <v>0</v>
      </c>
      <c r="K152" s="196">
        <f>SUM($B152:$J152)</f>
        <v>0</v>
      </c>
      <c r="L152" s="106"/>
    </row>
    <row r="153" spans="1:12" ht="17.399999999999999" x14ac:dyDescent="0.3">
      <c r="A153" s="160" t="s">
        <v>45</v>
      </c>
      <c r="B153" s="17">
        <f>SUMIF($A$20:$A$146,"Consultant / Professional Fees / Salaries, fees and benefits",$H$20:$H$146)</f>
        <v>0</v>
      </c>
      <c r="C153" s="17">
        <f>SUMIF($A$20:$A$146,"Event / Venues",$H$20:$H$146)</f>
        <v>0</v>
      </c>
      <c r="D153" s="17">
        <f>SUMIF($A$20:$A$146,"Equipment",$H$20:$H$146)</f>
        <v>0</v>
      </c>
      <c r="E153" s="17">
        <f>SUMIF($A$20:$A$146,"Promotion and Communication",$H$20:$H$146)</f>
        <v>0</v>
      </c>
      <c r="F153" s="17">
        <f>SUMIF($A$20:$A$146,"Hospitality",$H$20:$H$146)</f>
        <v>0</v>
      </c>
      <c r="G153" s="17">
        <f>SUMIF($A$20:$A$146,"Other Project Expenses",$H$20:$H$146)</f>
        <v>0</v>
      </c>
      <c r="H153" s="17">
        <f>SUMIF($A$20:$A$146,"Travel / Accommodation / Per diem",$H$20:$H$146)</f>
        <v>0</v>
      </c>
      <c r="I153" s="17">
        <f>SUMIF($A$20:$A$146,"Administration",$H$20:$H$146)</f>
        <v>0</v>
      </c>
      <c r="J153" s="88">
        <v>0</v>
      </c>
      <c r="K153" s="196">
        <f>SUM($B153:$I153)</f>
        <v>0</v>
      </c>
      <c r="L153" s="106"/>
    </row>
    <row r="154" spans="1:12" ht="18" thickBot="1" x14ac:dyDescent="0.35">
      <c r="A154" s="163" t="s">
        <v>46</v>
      </c>
      <c r="B154" s="165">
        <f>SUMIF($A$20:$A$146,"Consultant / Professional Fees / Salaries, fees and benefits",$D$20:$D$146)</f>
        <v>0</v>
      </c>
      <c r="C154" s="165">
        <f>SUMIF($A$20:$A$146,"Event / Venues",$D$20:$D$146)</f>
        <v>0</v>
      </c>
      <c r="D154" s="165">
        <f>SUMIF($A$20:$A$146,"Equipment",$D$20:$D$146)</f>
        <v>0</v>
      </c>
      <c r="E154" s="165">
        <f>SUMIF($A$20:$A$146,"Promotion and Communication",$D$20:$D$146)</f>
        <v>0</v>
      </c>
      <c r="F154" s="165">
        <f>SUMIF($A$20:$A$146,"Hospitality",$D$20:$D$146)</f>
        <v>0</v>
      </c>
      <c r="G154" s="165">
        <f>SUMIF($A$20:$A$146,"Other Project Expenses",$D$20:$D$146)</f>
        <v>0</v>
      </c>
      <c r="H154" s="165">
        <f>SUMIF($A$20:$A$146,"Travel / Accommodation / Per diem",$D$20:$D$146)</f>
        <v>0</v>
      </c>
      <c r="I154" s="165">
        <f>SUMIF($A$20:$A$146,"Administration",$D$20:$D$146)</f>
        <v>0</v>
      </c>
      <c r="J154" s="89">
        <v>0</v>
      </c>
      <c r="K154" s="162">
        <f>SUM($B154:$I154)</f>
        <v>0</v>
      </c>
      <c r="L154" s="106"/>
    </row>
    <row r="155" spans="1:12" s="43" customFormat="1" ht="27.75" customHeight="1" thickBot="1" x14ac:dyDescent="0.3">
      <c r="A155" s="44" t="s">
        <v>44</v>
      </c>
      <c r="B155" s="45">
        <f>SUMIF($A$20:$A$146,"Consultant / Professional Fees / Salaries, fees and benefits",$J$20:$J$146)</f>
        <v>0</v>
      </c>
      <c r="C155" s="45">
        <f>SUMIF($A$20:$A$146,"Event / Venues",$J$20:$J$146)</f>
        <v>0</v>
      </c>
      <c r="D155" s="45">
        <f>SUMIF($A$20:$A$146,"Equipment",$J$20:$J$146)</f>
        <v>0</v>
      </c>
      <c r="E155" s="45">
        <f>SUMIF($A$20:$A$146,"Promotion and Communication",$J$20:$J$146)</f>
        <v>0</v>
      </c>
      <c r="F155" s="45">
        <f>SUMIF($A$20:$A$146,"Hospitality",$J$20:$J$146)</f>
        <v>0</v>
      </c>
      <c r="G155" s="45">
        <f>SUMIF($A$20:$A$146,"Other Project Expenses",$J$20:$J$146)</f>
        <v>0</v>
      </c>
      <c r="H155" s="45">
        <f>SUMIF($A$20:$A$146,"Travel / Accommodation / Per diem",$J$20:$J$146)</f>
        <v>0</v>
      </c>
      <c r="I155" s="45">
        <f>SUMIF($A$20:$A$146,"Administration",$J$20:$J$146)</f>
        <v>0</v>
      </c>
      <c r="J155" s="46">
        <v>0</v>
      </c>
      <c r="K155" s="47">
        <f>SUM($B155:$I155)</f>
        <v>0</v>
      </c>
      <c r="L155" s="167"/>
    </row>
    <row r="156" spans="1:12" s="43" customFormat="1" ht="15.75" customHeight="1" thickBot="1" x14ac:dyDescent="0.3">
      <c r="A156" s="168"/>
      <c r="B156" s="169"/>
      <c r="C156" s="169"/>
      <c r="D156" s="169"/>
      <c r="E156" s="169"/>
      <c r="F156" s="169"/>
      <c r="G156" s="169"/>
      <c r="H156" s="169"/>
      <c r="I156" s="169"/>
      <c r="J156" s="170"/>
      <c r="K156" s="169"/>
      <c r="L156" s="167"/>
    </row>
    <row r="157" spans="1:12" s="2" customFormat="1" ht="29.4" customHeight="1" x14ac:dyDescent="0.25">
      <c r="A157" s="171"/>
      <c r="B157" s="288" t="s">
        <v>63</v>
      </c>
      <c r="C157" s="288"/>
      <c r="D157" s="274" t="s">
        <v>61</v>
      </c>
      <c r="E157" s="275"/>
    </row>
    <row r="158" spans="1:12" s="2" customFormat="1" ht="20.100000000000001" customHeight="1" x14ac:dyDescent="0.25">
      <c r="A158" s="172"/>
      <c r="B158" s="197" t="s">
        <v>58</v>
      </c>
      <c r="C158" s="175" t="s">
        <v>62</v>
      </c>
      <c r="D158" s="175" t="s">
        <v>58</v>
      </c>
      <c r="E158" s="176" t="s">
        <v>62</v>
      </c>
    </row>
    <row r="159" spans="1:12" s="2" customFormat="1" ht="16.5" customHeight="1" x14ac:dyDescent="0.3">
      <c r="A159" s="177" t="s">
        <v>27</v>
      </c>
      <c r="B159" s="17">
        <f>SUM(G30+G43+G56+G69+G82+G95+G108+G121+G134+G147)</f>
        <v>0</v>
      </c>
      <c r="C159" s="90"/>
      <c r="D159" s="18">
        <f>I152</f>
        <v>0</v>
      </c>
      <c r="E159" s="51" t="str">
        <f>IF(B159&gt;0,(D159/B159),"")</f>
        <v/>
      </c>
    </row>
    <row r="160" spans="1:12" s="2" customFormat="1" ht="16.5" customHeight="1" thickBot="1" x14ac:dyDescent="0.35">
      <c r="A160" s="179" t="s">
        <v>46</v>
      </c>
      <c r="B160" s="48">
        <f>SUM(D30+D43+D56+D69+D82+D95+D108+D121+D134+D147)</f>
        <v>0</v>
      </c>
      <c r="C160" s="49" t="str">
        <f>IF(B160&gt;0,($D$148/$G$148),"")</f>
        <v/>
      </c>
      <c r="D160" s="50">
        <f>I154</f>
        <v>0</v>
      </c>
      <c r="E160" s="52" t="str">
        <f>IF(B160&gt;0,(D160/B160),"")</f>
        <v/>
      </c>
    </row>
    <row r="161" spans="1:5" s="183" customFormat="1" ht="27" customHeight="1" thickBot="1" x14ac:dyDescent="0.3">
      <c r="A161" s="53" t="s">
        <v>44</v>
      </c>
      <c r="B161" s="45">
        <f>J148</f>
        <v>0</v>
      </c>
      <c r="C161" s="54" t="str">
        <f>IF(B161&gt;0,(J148/G148),"")</f>
        <v/>
      </c>
      <c r="D161" s="55">
        <f>I155</f>
        <v>0</v>
      </c>
      <c r="E161" s="56" t="str">
        <f>IF(B161&gt;0,(D161/B161),"")</f>
        <v/>
      </c>
    </row>
  </sheetData>
  <sheetProtection formatCells="0" formatRows="0" insertRows="0"/>
  <protectedRanges>
    <protectedRange password="D29F" sqref="A152:I156 E151:J151 K152:K156 J152 A151:B151" name="Range1"/>
    <protectedRange sqref="C70 C31 C44 C83 C122 C135 C18 C57 C96 C109" name="Range8"/>
    <protectedRange sqref="G12 G15" name="Range10"/>
    <protectedRange sqref="A18:C18 A31:C31 A44:C44 A83:C83 A109:C109 A122:C122 A135:C135 A96:C96 A57:C57 A70:C70" name="Range11"/>
    <protectedRange sqref="C12:F12 C15:F15" name="Range2"/>
    <protectedRange password="D29F" sqref="A157:E161 A150:E150" name="Range1_15"/>
  </protectedRanges>
  <mergeCells count="183">
    <mergeCell ref="B145:C145"/>
    <mergeCell ref="B146:C146"/>
    <mergeCell ref="B147:C147"/>
    <mergeCell ref="A148:B148"/>
    <mergeCell ref="B157:C157"/>
    <mergeCell ref="D157:E157"/>
    <mergeCell ref="B139:C139"/>
    <mergeCell ref="B140:C140"/>
    <mergeCell ref="B141:C141"/>
    <mergeCell ref="B142:C142"/>
    <mergeCell ref="B143:C143"/>
    <mergeCell ref="B144:C144"/>
    <mergeCell ref="E135:F135"/>
    <mergeCell ref="G135:G136"/>
    <mergeCell ref="H135:L135"/>
    <mergeCell ref="B136:C136"/>
    <mergeCell ref="B137:C137"/>
    <mergeCell ref="B138:C138"/>
    <mergeCell ref="B131:C131"/>
    <mergeCell ref="B132:C132"/>
    <mergeCell ref="B133:C133"/>
    <mergeCell ref="B134:C134"/>
    <mergeCell ref="A135:C135"/>
    <mergeCell ref="D135:D136"/>
    <mergeCell ref="B125:C125"/>
    <mergeCell ref="B126:C126"/>
    <mergeCell ref="B127:C127"/>
    <mergeCell ref="B128:C128"/>
    <mergeCell ref="B129:C129"/>
    <mergeCell ref="B130:C130"/>
    <mergeCell ref="D122:D123"/>
    <mergeCell ref="E122:F122"/>
    <mergeCell ref="G122:G123"/>
    <mergeCell ref="H122:L122"/>
    <mergeCell ref="B123:C123"/>
    <mergeCell ref="B124:C124"/>
    <mergeCell ref="B117:C117"/>
    <mergeCell ref="B118:C118"/>
    <mergeCell ref="B119:C119"/>
    <mergeCell ref="B120:C120"/>
    <mergeCell ref="B121:C121"/>
    <mergeCell ref="A122:C122"/>
    <mergeCell ref="B111:C111"/>
    <mergeCell ref="B112:C112"/>
    <mergeCell ref="B113:C113"/>
    <mergeCell ref="B114:C114"/>
    <mergeCell ref="B115:C115"/>
    <mergeCell ref="B116:C116"/>
    <mergeCell ref="B108:C108"/>
    <mergeCell ref="A109:C109"/>
    <mergeCell ref="D109:D110"/>
    <mergeCell ref="E109:F109"/>
    <mergeCell ref="G109:G110"/>
    <mergeCell ref="H109:L109"/>
    <mergeCell ref="B110:C110"/>
    <mergeCell ref="B102:C102"/>
    <mergeCell ref="B103:C103"/>
    <mergeCell ref="B104:C104"/>
    <mergeCell ref="B105:C105"/>
    <mergeCell ref="B106:C106"/>
    <mergeCell ref="B107:C107"/>
    <mergeCell ref="H96:L96"/>
    <mergeCell ref="B97:C97"/>
    <mergeCell ref="B98:C98"/>
    <mergeCell ref="B99:C99"/>
    <mergeCell ref="B100:C100"/>
    <mergeCell ref="B101:C101"/>
    <mergeCell ref="B94:C94"/>
    <mergeCell ref="B95:C95"/>
    <mergeCell ref="A96:C96"/>
    <mergeCell ref="D96:D97"/>
    <mergeCell ref="E96:F96"/>
    <mergeCell ref="G96:G97"/>
    <mergeCell ref="B88:C88"/>
    <mergeCell ref="B89:C89"/>
    <mergeCell ref="B90:C90"/>
    <mergeCell ref="B91:C91"/>
    <mergeCell ref="B92:C92"/>
    <mergeCell ref="B93:C93"/>
    <mergeCell ref="G83:G84"/>
    <mergeCell ref="H83:L83"/>
    <mergeCell ref="B84:C84"/>
    <mergeCell ref="B85:C85"/>
    <mergeCell ref="B86:C86"/>
    <mergeCell ref="B87:C87"/>
    <mergeCell ref="B80:C80"/>
    <mergeCell ref="B81:C81"/>
    <mergeCell ref="B82:C82"/>
    <mergeCell ref="A83:C83"/>
    <mergeCell ref="D83:D84"/>
    <mergeCell ref="E83:F83"/>
    <mergeCell ref="B74:C74"/>
    <mergeCell ref="B75:C75"/>
    <mergeCell ref="B76:C76"/>
    <mergeCell ref="B77:C77"/>
    <mergeCell ref="B78:C78"/>
    <mergeCell ref="B79:C79"/>
    <mergeCell ref="E70:F70"/>
    <mergeCell ref="G70:G71"/>
    <mergeCell ref="H70:L70"/>
    <mergeCell ref="B71:C71"/>
    <mergeCell ref="B72:C72"/>
    <mergeCell ref="B73:C73"/>
    <mergeCell ref="B66:C66"/>
    <mergeCell ref="B67:C67"/>
    <mergeCell ref="B68:C68"/>
    <mergeCell ref="B69:C69"/>
    <mergeCell ref="A70:C70"/>
    <mergeCell ref="D70:D71"/>
    <mergeCell ref="B60:C60"/>
    <mergeCell ref="B61:C61"/>
    <mergeCell ref="B62:C62"/>
    <mergeCell ref="B63:C63"/>
    <mergeCell ref="B64:C64"/>
    <mergeCell ref="B65:C65"/>
    <mergeCell ref="D57:D58"/>
    <mergeCell ref="E57:F57"/>
    <mergeCell ref="G57:G58"/>
    <mergeCell ref="H57:L57"/>
    <mergeCell ref="B58:C58"/>
    <mergeCell ref="B59:C59"/>
    <mergeCell ref="B52:C52"/>
    <mergeCell ref="B53:C53"/>
    <mergeCell ref="B54:C54"/>
    <mergeCell ref="B55:C55"/>
    <mergeCell ref="B56:C56"/>
    <mergeCell ref="A57:C57"/>
    <mergeCell ref="B46:C46"/>
    <mergeCell ref="B47:C47"/>
    <mergeCell ref="B48:C48"/>
    <mergeCell ref="B49:C49"/>
    <mergeCell ref="B50:C50"/>
    <mergeCell ref="B51:C51"/>
    <mergeCell ref="B43:C43"/>
    <mergeCell ref="A44:C44"/>
    <mergeCell ref="D44:D45"/>
    <mergeCell ref="E44:F44"/>
    <mergeCell ref="G44:G45"/>
    <mergeCell ref="H44:L44"/>
    <mergeCell ref="B45:C45"/>
    <mergeCell ref="B37:C37"/>
    <mergeCell ref="B38:C38"/>
    <mergeCell ref="B39:C39"/>
    <mergeCell ref="B40:C40"/>
    <mergeCell ref="B41:C41"/>
    <mergeCell ref="B42:C42"/>
    <mergeCell ref="H31:L31"/>
    <mergeCell ref="B32:C32"/>
    <mergeCell ref="B33:C33"/>
    <mergeCell ref="B34:C34"/>
    <mergeCell ref="B35:C35"/>
    <mergeCell ref="B36:C36"/>
    <mergeCell ref="B29:C29"/>
    <mergeCell ref="B30:C30"/>
    <mergeCell ref="A31:C31"/>
    <mergeCell ref="D31:D32"/>
    <mergeCell ref="E31:F31"/>
    <mergeCell ref="G31:G32"/>
    <mergeCell ref="B23:C23"/>
    <mergeCell ref="B24:C24"/>
    <mergeCell ref="B25:C25"/>
    <mergeCell ref="B26:C26"/>
    <mergeCell ref="B27:C27"/>
    <mergeCell ref="B28:C28"/>
    <mergeCell ref="G18:G19"/>
    <mergeCell ref="H18:L18"/>
    <mergeCell ref="B19:C19"/>
    <mergeCell ref="B20:C20"/>
    <mergeCell ref="B21:C21"/>
    <mergeCell ref="B22:C22"/>
    <mergeCell ref="C12:F12"/>
    <mergeCell ref="C13:F13"/>
    <mergeCell ref="C14:F14"/>
    <mergeCell ref="C15:F15"/>
    <mergeCell ref="A18:C18"/>
    <mergeCell ref="D18:D19"/>
    <mergeCell ref="E18:F18"/>
    <mergeCell ref="A1:G2"/>
    <mergeCell ref="C4:G4"/>
    <mergeCell ref="C5:G5"/>
    <mergeCell ref="A7:F7"/>
    <mergeCell ref="A8:F8"/>
    <mergeCell ref="C11:F11"/>
  </mergeCells>
  <conditionalFormatting sqref="D20:G29">
    <cfRule type="expression" priority="1" stopIfTrue="1">
      <formula>$F20=$D20:$F20</formula>
    </cfRule>
  </conditionalFormatting>
  <conditionalFormatting sqref="D33:G42">
    <cfRule type="expression" priority="12" stopIfTrue="1">
      <formula>$F33=$D33:$F33</formula>
    </cfRule>
  </conditionalFormatting>
  <conditionalFormatting sqref="D46:G55">
    <cfRule type="expression" priority="11" stopIfTrue="1">
      <formula>$F46=$D46:$F46</formula>
    </cfRule>
  </conditionalFormatting>
  <conditionalFormatting sqref="D59:G68">
    <cfRule type="expression" priority="10" stopIfTrue="1">
      <formula>$F59=$D59:$F59</formula>
    </cfRule>
  </conditionalFormatting>
  <conditionalFormatting sqref="D72:G81">
    <cfRule type="expression" priority="9" stopIfTrue="1">
      <formula>$F72=$D72:$F72</formula>
    </cfRule>
  </conditionalFormatting>
  <conditionalFormatting sqref="D85:G94">
    <cfRule type="expression" priority="8" stopIfTrue="1">
      <formula>$F85=$D85:$F85</formula>
    </cfRule>
  </conditionalFormatting>
  <conditionalFormatting sqref="D98:G107">
    <cfRule type="expression" priority="7" stopIfTrue="1">
      <formula>$F98=$D98:$F98</formula>
    </cfRule>
  </conditionalFormatting>
  <conditionalFormatting sqref="D111:G120">
    <cfRule type="expression" priority="6" stopIfTrue="1">
      <formula>$F111=$D111:$F111</formula>
    </cfRule>
  </conditionalFormatting>
  <conditionalFormatting sqref="D124:G133">
    <cfRule type="expression" priority="5" stopIfTrue="1">
      <formula>$F124=$D124:$F124</formula>
    </cfRule>
  </conditionalFormatting>
  <conditionalFormatting sqref="D137:G146">
    <cfRule type="expression" priority="4" stopIfTrue="1">
      <formula>$F137=$D137:$F137</formula>
    </cfRule>
  </conditionalFormatting>
  <conditionalFormatting sqref="G7:G8">
    <cfRule type="expression" dxfId="7" priority="2" stopIfTrue="1">
      <formula>G7="No"</formula>
    </cfRule>
    <cfRule type="expression" dxfId="6" priority="3" stopIfTrue="1">
      <formula>G7="Yes"</formula>
    </cfRule>
  </conditionalFormatting>
  <pageMargins left="0.23622047244094491" right="0.23622047244094491" top="0.74803149606299213" bottom="0.74803149606299213" header="0.31496062992125984" footer="0.31496062992125984"/>
  <pageSetup paperSize="5" scale="9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DCDAB9E-475E-4991-8B2B-B99305AC79A5}">
          <x14:formula1>
            <xm:f>'Departmental use only'!$A$3:$A$10</xm:f>
          </x14:formula1>
          <xm:sqref>A33:A42 A20:A29 A46:A55 A59:A68 A72:A81 A85:A94 A98:A107 A111:A120 A124:A133 A137:A146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858F-1CEB-4F37-A9A7-996D8F2E4C35}">
  <sheetPr>
    <tabColor theme="4" tint="0.59999389629810485"/>
    <pageSetUpPr fitToPage="1"/>
  </sheetPr>
  <dimension ref="A1:O161"/>
  <sheetViews>
    <sheetView zoomScale="80" zoomScaleNormal="80" zoomScaleSheetLayoutView="85" workbookViewId="0">
      <selection activeCell="C10" sqref="C10"/>
    </sheetView>
  </sheetViews>
  <sheetFormatPr defaultColWidth="9.109375" defaultRowHeight="13.2" x14ac:dyDescent="0.25"/>
  <cols>
    <col min="1" max="1" width="37.5546875" customWidth="1"/>
    <col min="2" max="2" width="21.109375" style="3" customWidth="1"/>
    <col min="3" max="3" width="54.88671875" customWidth="1"/>
    <col min="4" max="7" width="16.33203125" customWidth="1"/>
    <col min="8" max="9" width="15.6640625" style="101" hidden="1" customWidth="1"/>
    <col min="10" max="10" width="17.88671875" style="101" hidden="1" customWidth="1"/>
    <col min="11" max="11" width="15.6640625" style="101" hidden="1" customWidth="1"/>
    <col min="12" max="12" width="54.6640625" style="101" hidden="1" customWidth="1"/>
    <col min="13" max="13" width="9.109375" customWidth="1"/>
  </cols>
  <sheetData>
    <row r="1" spans="1:15" ht="12.75" customHeight="1" x14ac:dyDescent="0.25">
      <c r="A1" s="280" t="s">
        <v>160</v>
      </c>
      <c r="B1" s="233"/>
      <c r="C1" s="233"/>
      <c r="D1" s="233"/>
      <c r="E1" s="233"/>
      <c r="F1" s="233"/>
      <c r="G1" s="234"/>
    </row>
    <row r="2" spans="1:15" ht="41.25" customHeight="1" x14ac:dyDescent="0.3">
      <c r="A2" s="235"/>
      <c r="B2" s="236"/>
      <c r="C2" s="236"/>
      <c r="D2" s="236"/>
      <c r="E2" s="236"/>
      <c r="F2" s="236"/>
      <c r="G2" s="237"/>
      <c r="H2" s="102"/>
      <c r="I2" s="102"/>
      <c r="J2" s="102"/>
      <c r="K2" s="102"/>
      <c r="L2" s="102"/>
    </row>
    <row r="3" spans="1:15" x14ac:dyDescent="0.25">
      <c r="A3" s="103"/>
      <c r="B3" s="103"/>
      <c r="C3" s="103"/>
      <c r="D3" s="103"/>
      <c r="E3" s="103"/>
      <c r="F3" s="103"/>
      <c r="G3" s="105"/>
      <c r="H3" s="106"/>
      <c r="I3" s="106"/>
      <c r="J3" s="106"/>
      <c r="K3" s="106"/>
    </row>
    <row r="4" spans="1:15" ht="19.95" customHeight="1" x14ac:dyDescent="0.3">
      <c r="A4" s="92" t="s">
        <v>155</v>
      </c>
      <c r="B4" s="70"/>
      <c r="C4" s="281"/>
      <c r="D4" s="281"/>
      <c r="E4" s="281"/>
      <c r="F4" s="281"/>
      <c r="G4" s="281"/>
      <c r="H4" s="186"/>
      <c r="I4" s="109"/>
      <c r="J4" s="109"/>
      <c r="K4" s="109"/>
      <c r="L4" s="109"/>
    </row>
    <row r="5" spans="1:15" ht="19.95" customHeight="1" x14ac:dyDescent="0.3">
      <c r="A5" s="92" t="s">
        <v>156</v>
      </c>
      <c r="B5" s="70"/>
      <c r="C5" s="281"/>
      <c r="D5" s="281"/>
      <c r="E5" s="281"/>
      <c r="F5" s="281"/>
      <c r="G5" s="281"/>
      <c r="I5" s="109"/>
      <c r="J5" s="109"/>
      <c r="K5" s="109"/>
      <c r="L5" s="109"/>
    </row>
    <row r="6" spans="1:15" ht="27.75" customHeight="1" thickBot="1" x14ac:dyDescent="0.3">
      <c r="A6" s="5"/>
      <c r="B6" s="1"/>
      <c r="C6" s="103"/>
      <c r="D6" s="103"/>
      <c r="E6" s="103"/>
      <c r="F6" s="103"/>
      <c r="G6" s="11"/>
      <c r="I6" s="109"/>
      <c r="J6" s="109"/>
      <c r="K6" s="109"/>
      <c r="L6" s="109"/>
    </row>
    <row r="7" spans="1:15" s="3" customFormat="1" ht="23.25" customHeight="1" x14ac:dyDescent="0.25">
      <c r="A7" s="241" t="s">
        <v>101</v>
      </c>
      <c r="B7" s="242"/>
      <c r="C7" s="242"/>
      <c r="D7" s="242"/>
      <c r="E7" s="242"/>
      <c r="F7" s="243"/>
      <c r="G7" s="99" t="str">
        <f>IF(B15=G148,"Yes","No")</f>
        <v>Yes</v>
      </c>
      <c r="H7" s="187"/>
      <c r="I7" s="109"/>
      <c r="J7" s="109"/>
      <c r="K7" s="109"/>
      <c r="L7" s="109"/>
      <c r="M7" s="13"/>
      <c r="N7" s="13"/>
      <c r="O7" s="13"/>
    </row>
    <row r="8" spans="1:15" s="3" customFormat="1" ht="25.5" customHeight="1" thickBot="1" x14ac:dyDescent="0.3">
      <c r="A8" s="244" t="s">
        <v>102</v>
      </c>
      <c r="B8" s="245"/>
      <c r="C8" s="245"/>
      <c r="D8" s="245"/>
      <c r="E8" s="245"/>
      <c r="F8" s="246"/>
      <c r="G8" s="100" t="str">
        <f>IF(E160&gt;0.15,"No","Yes")</f>
        <v>No</v>
      </c>
      <c r="H8" s="187"/>
      <c r="I8" s="109"/>
      <c r="J8" s="109"/>
      <c r="K8" s="109"/>
      <c r="L8" s="109"/>
      <c r="M8" s="13"/>
      <c r="N8" s="13"/>
      <c r="O8" s="13"/>
    </row>
    <row r="9" spans="1:15" ht="33.75" customHeight="1" thickBot="1" x14ac:dyDescent="0.3">
      <c r="A9" s="5"/>
      <c r="B9" s="1"/>
      <c r="C9" s="103"/>
      <c r="D9" s="103"/>
      <c r="E9" s="103"/>
      <c r="F9" s="103"/>
      <c r="G9" s="11"/>
      <c r="I9" s="109"/>
      <c r="J9" s="109"/>
      <c r="K9" s="109"/>
      <c r="L9" s="109"/>
    </row>
    <row r="10" spans="1:15" s="21" customFormat="1" ht="30" customHeight="1" thickBot="1" x14ac:dyDescent="0.3">
      <c r="A10" s="57" t="s">
        <v>8</v>
      </c>
      <c r="B10" s="188"/>
      <c r="C10" s="20"/>
      <c r="D10" s="20"/>
      <c r="E10" s="20"/>
      <c r="F10" s="114"/>
      <c r="G10" s="115"/>
      <c r="H10" s="116"/>
      <c r="I10" s="117"/>
      <c r="J10" s="117"/>
      <c r="K10" s="117"/>
      <c r="L10" s="117"/>
      <c r="M10" s="118"/>
      <c r="N10" s="119"/>
      <c r="O10" s="119"/>
    </row>
    <row r="11" spans="1:15" ht="64.5" customHeight="1" x14ac:dyDescent="0.25">
      <c r="A11" s="120" t="s">
        <v>64</v>
      </c>
      <c r="B11" s="189" t="s">
        <v>65</v>
      </c>
      <c r="C11" s="247" t="s">
        <v>66</v>
      </c>
      <c r="D11" s="247"/>
      <c r="E11" s="247"/>
      <c r="F11" s="247"/>
      <c r="G11" s="122" t="s">
        <v>67</v>
      </c>
      <c r="H11" s="123"/>
      <c r="I11" s="109"/>
      <c r="J11" s="109"/>
      <c r="K11" s="109"/>
      <c r="L11" s="109"/>
      <c r="M11" s="11"/>
      <c r="N11" s="11"/>
      <c r="O11" s="11"/>
    </row>
    <row r="12" spans="1:15" s="3" customFormat="1" ht="19.95" customHeight="1" x14ac:dyDescent="0.25">
      <c r="A12" s="93" t="s">
        <v>153</v>
      </c>
      <c r="B12" s="94">
        <f>D148</f>
        <v>0</v>
      </c>
      <c r="C12" s="276" t="s">
        <v>154</v>
      </c>
      <c r="D12" s="276"/>
      <c r="E12" s="276"/>
      <c r="F12" s="276"/>
      <c r="G12" s="190" t="s">
        <v>43</v>
      </c>
      <c r="H12" s="187"/>
      <c r="I12" s="109"/>
      <c r="J12" s="109"/>
      <c r="K12" s="109"/>
      <c r="L12" s="109"/>
      <c r="M12" s="13"/>
      <c r="N12" s="13"/>
      <c r="O12" s="13"/>
    </row>
    <row r="13" spans="1:15" s="3" customFormat="1" ht="19.95" customHeight="1" x14ac:dyDescent="0.25">
      <c r="A13" s="93" t="s">
        <v>4</v>
      </c>
      <c r="B13" s="94">
        <f>E148</f>
        <v>0</v>
      </c>
      <c r="C13" s="277"/>
      <c r="D13" s="277"/>
      <c r="E13" s="277"/>
      <c r="F13" s="277"/>
      <c r="G13" s="200"/>
      <c r="H13" s="187"/>
      <c r="I13" s="109"/>
      <c r="J13" s="109"/>
      <c r="K13" s="109"/>
      <c r="L13" s="109"/>
      <c r="M13" s="13"/>
      <c r="N13" s="13"/>
      <c r="O13" s="13"/>
    </row>
    <row r="14" spans="1:15" s="3" customFormat="1" ht="19.95" customHeight="1" thickBot="1" x14ac:dyDescent="0.3">
      <c r="A14" s="95" t="s">
        <v>5</v>
      </c>
      <c r="B14" s="96">
        <f>F148</f>
        <v>0</v>
      </c>
      <c r="C14" s="278"/>
      <c r="D14" s="278"/>
      <c r="E14" s="278"/>
      <c r="F14" s="278"/>
      <c r="G14" s="201"/>
      <c r="H14" s="187"/>
      <c r="I14" s="109"/>
      <c r="J14" s="109"/>
      <c r="K14" s="109"/>
      <c r="L14" s="109"/>
      <c r="M14" s="13"/>
      <c r="N14" s="13"/>
      <c r="O14" s="13"/>
    </row>
    <row r="15" spans="1:15" s="3" customFormat="1" ht="19.95" customHeight="1" thickBot="1" x14ac:dyDescent="0.3">
      <c r="A15" s="97" t="s">
        <v>31</v>
      </c>
      <c r="B15" s="98">
        <f>SUM(B12:B14)</f>
        <v>0</v>
      </c>
      <c r="C15" s="279"/>
      <c r="D15" s="279"/>
      <c r="E15" s="279"/>
      <c r="F15" s="279"/>
      <c r="G15" s="191"/>
      <c r="H15" s="187"/>
      <c r="I15" s="109"/>
      <c r="J15" s="109"/>
      <c r="K15" s="109"/>
      <c r="L15" s="109"/>
      <c r="M15" s="13"/>
      <c r="N15" s="13"/>
      <c r="O15" s="13"/>
    </row>
    <row r="16" spans="1:15" s="3" customFormat="1" ht="33" customHeight="1" thickBot="1" x14ac:dyDescent="0.35">
      <c r="A16" s="1"/>
      <c r="B16" s="192"/>
      <c r="C16" s="193"/>
      <c r="D16" s="193"/>
      <c r="E16" s="193"/>
      <c r="F16" s="193"/>
      <c r="G16" s="194"/>
      <c r="H16" s="187"/>
      <c r="I16" s="109"/>
      <c r="J16" s="109"/>
      <c r="K16" s="109"/>
      <c r="L16" s="109"/>
      <c r="M16" s="13"/>
      <c r="N16" s="13"/>
      <c r="O16" s="13"/>
    </row>
    <row r="17" spans="1:12" s="19" customFormat="1" ht="27.75" customHeight="1" thickBot="1" x14ac:dyDescent="0.3">
      <c r="A17" s="57" t="s">
        <v>25</v>
      </c>
      <c r="B17" s="195"/>
      <c r="C17" s="135"/>
      <c r="D17" s="135"/>
      <c r="E17" s="135"/>
      <c r="F17" s="135"/>
      <c r="H17" s="136"/>
      <c r="I17" s="136"/>
      <c r="J17" s="136"/>
      <c r="K17" s="137"/>
      <c r="L17" s="138"/>
    </row>
    <row r="18" spans="1:12" s="2" customFormat="1" ht="50.1" customHeight="1" x14ac:dyDescent="0.25">
      <c r="A18" s="227" t="s">
        <v>115</v>
      </c>
      <c r="B18" s="228"/>
      <c r="C18" s="228"/>
      <c r="D18" s="229" t="s">
        <v>69</v>
      </c>
      <c r="E18" s="247" t="s">
        <v>23</v>
      </c>
      <c r="F18" s="247"/>
      <c r="G18" s="250" t="s">
        <v>27</v>
      </c>
      <c r="H18" s="252" t="s">
        <v>68</v>
      </c>
      <c r="I18" s="253"/>
      <c r="J18" s="253"/>
      <c r="K18" s="253"/>
      <c r="L18" s="254"/>
    </row>
    <row r="19" spans="1:12" s="12" customFormat="1" ht="27.75" customHeight="1" x14ac:dyDescent="0.25">
      <c r="A19" s="139" t="s">
        <v>24</v>
      </c>
      <c r="B19" s="255" t="s">
        <v>151</v>
      </c>
      <c r="C19" s="255"/>
      <c r="D19" s="230"/>
      <c r="E19" s="140" t="s">
        <v>26</v>
      </c>
      <c r="F19" s="140" t="s">
        <v>13</v>
      </c>
      <c r="G19" s="251"/>
      <c r="H19" s="73" t="s">
        <v>51</v>
      </c>
      <c r="I19" s="23" t="s">
        <v>52</v>
      </c>
      <c r="J19" s="23" t="s">
        <v>9</v>
      </c>
      <c r="K19" s="23" t="s">
        <v>10</v>
      </c>
      <c r="L19" s="24" t="s">
        <v>11</v>
      </c>
    </row>
    <row r="20" spans="1:12" s="12" customFormat="1" ht="16.8" x14ac:dyDescent="0.25">
      <c r="A20" s="198"/>
      <c r="B20" s="282"/>
      <c r="C20" s="282"/>
      <c r="D20" s="199"/>
      <c r="E20" s="199"/>
      <c r="F20" s="199"/>
      <c r="G20" s="81">
        <f>SUM(D20:F20)</f>
        <v>0</v>
      </c>
      <c r="H20" s="74"/>
      <c r="I20" s="25"/>
      <c r="J20" s="25">
        <v>0</v>
      </c>
      <c r="K20" s="25">
        <f t="shared" ref="K20:K25" si="0">D20-J20</f>
        <v>0</v>
      </c>
      <c r="L20" s="26"/>
    </row>
    <row r="21" spans="1:12" s="12" customFormat="1" ht="16.8" x14ac:dyDescent="0.25">
      <c r="A21" s="198"/>
      <c r="B21" s="282"/>
      <c r="C21" s="282"/>
      <c r="D21" s="199"/>
      <c r="E21" s="199"/>
      <c r="F21" s="199"/>
      <c r="G21" s="81">
        <f>SUM(D21:F21)</f>
        <v>0</v>
      </c>
      <c r="H21" s="74"/>
      <c r="I21" s="25"/>
      <c r="J21" s="25">
        <v>0</v>
      </c>
      <c r="K21" s="25">
        <f t="shared" si="0"/>
        <v>0</v>
      </c>
      <c r="L21" s="26"/>
    </row>
    <row r="22" spans="1:12" s="12" customFormat="1" ht="16.8" x14ac:dyDescent="0.25">
      <c r="A22" s="198"/>
      <c r="B22" s="282"/>
      <c r="C22" s="282"/>
      <c r="D22" s="199"/>
      <c r="E22" s="199"/>
      <c r="F22" s="199"/>
      <c r="G22" s="81">
        <f t="shared" ref="G22:G29" si="1">SUM(D22:F22)</f>
        <v>0</v>
      </c>
      <c r="H22" s="74"/>
      <c r="I22" s="25"/>
      <c r="J22" s="25">
        <v>0</v>
      </c>
      <c r="K22" s="25">
        <f t="shared" si="0"/>
        <v>0</v>
      </c>
      <c r="L22" s="26"/>
    </row>
    <row r="23" spans="1:12" s="12" customFormat="1" ht="16.8" x14ac:dyDescent="0.25">
      <c r="A23" s="198"/>
      <c r="B23" s="282"/>
      <c r="C23" s="282"/>
      <c r="D23" s="199"/>
      <c r="E23" s="199"/>
      <c r="F23" s="199"/>
      <c r="G23" s="81">
        <f t="shared" si="1"/>
        <v>0</v>
      </c>
      <c r="H23" s="74"/>
      <c r="I23" s="25"/>
      <c r="J23" s="25">
        <v>0</v>
      </c>
      <c r="K23" s="25">
        <f t="shared" si="0"/>
        <v>0</v>
      </c>
      <c r="L23" s="26"/>
    </row>
    <row r="24" spans="1:12" s="12" customFormat="1" ht="16.8" x14ac:dyDescent="0.25">
      <c r="A24" s="198"/>
      <c r="B24" s="282"/>
      <c r="C24" s="282"/>
      <c r="D24" s="199"/>
      <c r="E24" s="199"/>
      <c r="F24" s="199"/>
      <c r="G24" s="81">
        <f t="shared" si="1"/>
        <v>0</v>
      </c>
      <c r="H24" s="74"/>
      <c r="I24" s="25"/>
      <c r="J24" s="25">
        <v>0</v>
      </c>
      <c r="K24" s="25">
        <f t="shared" si="0"/>
        <v>0</v>
      </c>
      <c r="L24" s="26"/>
    </row>
    <row r="25" spans="1:12" s="12" customFormat="1" ht="16.8" x14ac:dyDescent="0.25">
      <c r="A25" s="198"/>
      <c r="B25" s="282"/>
      <c r="C25" s="282"/>
      <c r="D25" s="199"/>
      <c r="E25" s="199"/>
      <c r="F25" s="199"/>
      <c r="G25" s="81">
        <f t="shared" si="1"/>
        <v>0</v>
      </c>
      <c r="H25" s="74"/>
      <c r="I25" s="25"/>
      <c r="J25" s="25">
        <v>0</v>
      </c>
      <c r="K25" s="25">
        <f t="shared" si="0"/>
        <v>0</v>
      </c>
      <c r="L25" s="26"/>
    </row>
    <row r="26" spans="1:12" s="12" customFormat="1" ht="16.8" x14ac:dyDescent="0.25">
      <c r="A26" s="198"/>
      <c r="B26" s="282"/>
      <c r="C26" s="282"/>
      <c r="D26" s="199"/>
      <c r="E26" s="199"/>
      <c r="F26" s="199"/>
      <c r="G26" s="81">
        <f t="shared" si="1"/>
        <v>0</v>
      </c>
      <c r="H26" s="74"/>
      <c r="I26" s="25"/>
      <c r="J26" s="25">
        <v>0</v>
      </c>
      <c r="K26" s="25">
        <f>D26-J26</f>
        <v>0</v>
      </c>
      <c r="L26" s="26"/>
    </row>
    <row r="27" spans="1:12" s="12" customFormat="1" ht="16.8" x14ac:dyDescent="0.25">
      <c r="A27" s="198"/>
      <c r="B27" s="282"/>
      <c r="C27" s="282"/>
      <c r="D27" s="199"/>
      <c r="E27" s="199"/>
      <c r="F27" s="199"/>
      <c r="G27" s="81">
        <f t="shared" si="1"/>
        <v>0</v>
      </c>
      <c r="H27" s="74"/>
      <c r="I27" s="25"/>
      <c r="J27" s="25">
        <v>0</v>
      </c>
      <c r="K27" s="25">
        <f>D27-J27</f>
        <v>0</v>
      </c>
      <c r="L27" s="26"/>
    </row>
    <row r="28" spans="1:12" s="12" customFormat="1" ht="16.8" x14ac:dyDescent="0.25">
      <c r="A28" s="198"/>
      <c r="B28" s="282"/>
      <c r="C28" s="282"/>
      <c r="D28" s="199"/>
      <c r="E28" s="199"/>
      <c r="F28" s="199"/>
      <c r="G28" s="81">
        <f t="shared" si="1"/>
        <v>0</v>
      </c>
      <c r="H28" s="74"/>
      <c r="I28" s="25"/>
      <c r="J28" s="25">
        <v>0</v>
      </c>
      <c r="K28" s="25">
        <f>D28-J28</f>
        <v>0</v>
      </c>
      <c r="L28" s="26"/>
    </row>
    <row r="29" spans="1:12" s="12" customFormat="1" ht="16.8" x14ac:dyDescent="0.25">
      <c r="A29" s="198"/>
      <c r="B29" s="282"/>
      <c r="C29" s="282"/>
      <c r="D29" s="199"/>
      <c r="E29" s="199"/>
      <c r="F29" s="199"/>
      <c r="G29" s="81">
        <f t="shared" si="1"/>
        <v>0</v>
      </c>
      <c r="H29" s="74"/>
      <c r="I29" s="25"/>
      <c r="J29" s="25">
        <v>0</v>
      </c>
      <c r="K29" s="25">
        <f>D29-J29</f>
        <v>0</v>
      </c>
      <c r="L29" s="26"/>
    </row>
    <row r="30" spans="1:12" s="2" customFormat="1" ht="27.9" customHeight="1" thickBot="1" x14ac:dyDescent="0.3">
      <c r="A30" s="38" t="s">
        <v>57</v>
      </c>
      <c r="B30" s="283"/>
      <c r="C30" s="283"/>
      <c r="D30" s="27">
        <f t="shared" ref="D30:K30" si="2">SUM(D20:D29)</f>
        <v>0</v>
      </c>
      <c r="E30" s="27">
        <f t="shared" si="2"/>
        <v>0</v>
      </c>
      <c r="F30" s="27">
        <f t="shared" si="2"/>
        <v>0</v>
      </c>
      <c r="G30" s="82">
        <f t="shared" si="2"/>
        <v>0</v>
      </c>
      <c r="H30" s="75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8"/>
    </row>
    <row r="31" spans="1:12" s="22" customFormat="1" ht="50.1" customHeight="1" x14ac:dyDescent="0.25">
      <c r="A31" s="259" t="s">
        <v>116</v>
      </c>
      <c r="B31" s="260"/>
      <c r="C31" s="261"/>
      <c r="D31" s="229" t="s">
        <v>69</v>
      </c>
      <c r="E31" s="247" t="s">
        <v>23</v>
      </c>
      <c r="F31" s="247"/>
      <c r="G31" s="250" t="s">
        <v>27</v>
      </c>
      <c r="H31" s="252" t="s">
        <v>68</v>
      </c>
      <c r="I31" s="253"/>
      <c r="J31" s="253"/>
      <c r="K31" s="253"/>
      <c r="L31" s="254"/>
    </row>
    <row r="32" spans="1:12" s="12" customFormat="1" ht="24.9" customHeight="1" x14ac:dyDescent="0.25">
      <c r="A32" s="139" t="s">
        <v>24</v>
      </c>
      <c r="B32" s="255" t="s">
        <v>151</v>
      </c>
      <c r="C32" s="255"/>
      <c r="D32" s="230"/>
      <c r="E32" s="140" t="s">
        <v>26</v>
      </c>
      <c r="F32" s="140" t="s">
        <v>13</v>
      </c>
      <c r="G32" s="251"/>
      <c r="H32" s="76" t="s">
        <v>51</v>
      </c>
      <c r="I32" s="29" t="s">
        <v>52</v>
      </c>
      <c r="J32" s="29" t="s">
        <v>9</v>
      </c>
      <c r="K32" s="29" t="s">
        <v>10</v>
      </c>
      <c r="L32" s="30" t="s">
        <v>11</v>
      </c>
    </row>
    <row r="33" spans="1:12" s="12" customFormat="1" ht="16.8" x14ac:dyDescent="0.25">
      <c r="A33" s="198"/>
      <c r="B33" s="282"/>
      <c r="C33" s="282"/>
      <c r="D33" s="199"/>
      <c r="E33" s="199"/>
      <c r="F33" s="199"/>
      <c r="G33" s="81">
        <f>SUM(D33:F33)</f>
        <v>0</v>
      </c>
      <c r="H33" s="74"/>
      <c r="I33" s="25"/>
      <c r="J33" s="25">
        <v>0</v>
      </c>
      <c r="K33" s="25">
        <f t="shared" ref="K33:K38" si="3">D33-J33</f>
        <v>0</v>
      </c>
      <c r="L33" s="26"/>
    </row>
    <row r="34" spans="1:12" s="12" customFormat="1" ht="16.8" x14ac:dyDescent="0.25">
      <c r="A34" s="198"/>
      <c r="B34" s="282"/>
      <c r="C34" s="282"/>
      <c r="D34" s="199"/>
      <c r="E34" s="199"/>
      <c r="F34" s="199"/>
      <c r="G34" s="81">
        <f>SUM(D34:F34)</f>
        <v>0</v>
      </c>
      <c r="H34" s="74"/>
      <c r="I34" s="25"/>
      <c r="J34" s="25">
        <v>0</v>
      </c>
      <c r="K34" s="25">
        <f t="shared" si="3"/>
        <v>0</v>
      </c>
      <c r="L34" s="26"/>
    </row>
    <row r="35" spans="1:12" s="12" customFormat="1" ht="16.8" x14ac:dyDescent="0.25">
      <c r="A35" s="198"/>
      <c r="B35" s="282"/>
      <c r="C35" s="282"/>
      <c r="D35" s="199"/>
      <c r="E35" s="199"/>
      <c r="F35" s="199"/>
      <c r="G35" s="81">
        <f t="shared" ref="G35:G42" si="4">SUM(D35:F35)</f>
        <v>0</v>
      </c>
      <c r="H35" s="74"/>
      <c r="I35" s="25"/>
      <c r="J35" s="25">
        <v>0</v>
      </c>
      <c r="K35" s="25">
        <f t="shared" si="3"/>
        <v>0</v>
      </c>
      <c r="L35" s="26"/>
    </row>
    <row r="36" spans="1:12" s="12" customFormat="1" ht="16.8" x14ac:dyDescent="0.25">
      <c r="A36" s="198"/>
      <c r="B36" s="282"/>
      <c r="C36" s="282"/>
      <c r="D36" s="199"/>
      <c r="E36" s="199"/>
      <c r="F36" s="199"/>
      <c r="G36" s="81">
        <f t="shared" si="4"/>
        <v>0</v>
      </c>
      <c r="H36" s="74"/>
      <c r="I36" s="25"/>
      <c r="J36" s="25">
        <v>0</v>
      </c>
      <c r="K36" s="25">
        <f t="shared" si="3"/>
        <v>0</v>
      </c>
      <c r="L36" s="26"/>
    </row>
    <row r="37" spans="1:12" s="12" customFormat="1" ht="16.8" x14ac:dyDescent="0.25">
      <c r="A37" s="198"/>
      <c r="B37" s="282"/>
      <c r="C37" s="282"/>
      <c r="D37" s="199"/>
      <c r="E37" s="199"/>
      <c r="F37" s="199"/>
      <c r="G37" s="81">
        <f t="shared" si="4"/>
        <v>0</v>
      </c>
      <c r="H37" s="74"/>
      <c r="I37" s="25"/>
      <c r="J37" s="25">
        <v>0</v>
      </c>
      <c r="K37" s="25">
        <f t="shared" si="3"/>
        <v>0</v>
      </c>
      <c r="L37" s="26"/>
    </row>
    <row r="38" spans="1:12" s="12" customFormat="1" ht="16.8" x14ac:dyDescent="0.25">
      <c r="A38" s="198"/>
      <c r="B38" s="282"/>
      <c r="C38" s="282"/>
      <c r="D38" s="199"/>
      <c r="E38" s="199"/>
      <c r="F38" s="199"/>
      <c r="G38" s="81">
        <f t="shared" si="4"/>
        <v>0</v>
      </c>
      <c r="H38" s="74"/>
      <c r="I38" s="25"/>
      <c r="J38" s="25">
        <v>0</v>
      </c>
      <c r="K38" s="25">
        <f t="shared" si="3"/>
        <v>0</v>
      </c>
      <c r="L38" s="26"/>
    </row>
    <row r="39" spans="1:12" s="12" customFormat="1" ht="16.8" x14ac:dyDescent="0.25">
      <c r="A39" s="198"/>
      <c r="B39" s="282"/>
      <c r="C39" s="282"/>
      <c r="D39" s="199"/>
      <c r="E39" s="199"/>
      <c r="F39" s="199"/>
      <c r="G39" s="81">
        <f t="shared" si="4"/>
        <v>0</v>
      </c>
      <c r="H39" s="74"/>
      <c r="I39" s="25"/>
      <c r="J39" s="25">
        <v>0</v>
      </c>
      <c r="K39" s="25">
        <f>D39-J39</f>
        <v>0</v>
      </c>
      <c r="L39" s="26"/>
    </row>
    <row r="40" spans="1:12" s="12" customFormat="1" ht="16.8" x14ac:dyDescent="0.25">
      <c r="A40" s="198"/>
      <c r="B40" s="282"/>
      <c r="C40" s="282"/>
      <c r="D40" s="199"/>
      <c r="E40" s="199"/>
      <c r="F40" s="199"/>
      <c r="G40" s="81">
        <f t="shared" si="4"/>
        <v>0</v>
      </c>
      <c r="H40" s="74"/>
      <c r="I40" s="25"/>
      <c r="J40" s="25">
        <v>0</v>
      </c>
      <c r="K40" s="25">
        <f>D40-J40</f>
        <v>0</v>
      </c>
      <c r="L40" s="26"/>
    </row>
    <row r="41" spans="1:12" s="12" customFormat="1" ht="16.8" x14ac:dyDescent="0.25">
      <c r="A41" s="198"/>
      <c r="B41" s="282"/>
      <c r="C41" s="282"/>
      <c r="D41" s="199"/>
      <c r="E41" s="199"/>
      <c r="F41" s="199"/>
      <c r="G41" s="81">
        <f t="shared" si="4"/>
        <v>0</v>
      </c>
      <c r="H41" s="74"/>
      <c r="I41" s="25"/>
      <c r="J41" s="25">
        <v>0</v>
      </c>
      <c r="K41" s="25">
        <f>D41-J41</f>
        <v>0</v>
      </c>
      <c r="L41" s="26"/>
    </row>
    <row r="42" spans="1:12" s="12" customFormat="1" ht="16.8" x14ac:dyDescent="0.25">
      <c r="A42" s="198"/>
      <c r="B42" s="282"/>
      <c r="C42" s="282"/>
      <c r="D42" s="199"/>
      <c r="E42" s="199"/>
      <c r="F42" s="199"/>
      <c r="G42" s="81">
        <f t="shared" si="4"/>
        <v>0</v>
      </c>
      <c r="H42" s="74"/>
      <c r="I42" s="25"/>
      <c r="J42" s="25">
        <v>0</v>
      </c>
      <c r="K42" s="25">
        <f>D42-J42</f>
        <v>0</v>
      </c>
      <c r="L42" s="26"/>
    </row>
    <row r="43" spans="1:12" s="2" customFormat="1" ht="27.9" customHeight="1" thickBot="1" x14ac:dyDescent="0.3">
      <c r="A43" s="38" t="s">
        <v>57</v>
      </c>
      <c r="B43" s="283"/>
      <c r="C43" s="283"/>
      <c r="D43" s="27">
        <f t="shared" ref="D43:K43" si="5">SUM(D33:D42)</f>
        <v>0</v>
      </c>
      <c r="E43" s="27">
        <f t="shared" si="5"/>
        <v>0</v>
      </c>
      <c r="F43" s="27">
        <f t="shared" si="5"/>
        <v>0</v>
      </c>
      <c r="G43" s="82">
        <f t="shared" si="5"/>
        <v>0</v>
      </c>
      <c r="H43" s="75">
        <f t="shared" si="5"/>
        <v>0</v>
      </c>
      <c r="I43" s="27">
        <f t="shared" si="5"/>
        <v>0</v>
      </c>
      <c r="J43" s="27">
        <f t="shared" si="5"/>
        <v>0</v>
      </c>
      <c r="K43" s="27">
        <f t="shared" si="5"/>
        <v>0</v>
      </c>
      <c r="L43" s="28"/>
    </row>
    <row r="44" spans="1:12" s="22" customFormat="1" ht="50.1" customHeight="1" x14ac:dyDescent="0.25">
      <c r="A44" s="259" t="s">
        <v>117</v>
      </c>
      <c r="B44" s="260"/>
      <c r="C44" s="261"/>
      <c r="D44" s="229" t="s">
        <v>69</v>
      </c>
      <c r="E44" s="247" t="s">
        <v>23</v>
      </c>
      <c r="F44" s="247"/>
      <c r="G44" s="250" t="s">
        <v>27</v>
      </c>
      <c r="H44" s="262" t="s">
        <v>68</v>
      </c>
      <c r="I44" s="262"/>
      <c r="J44" s="262"/>
      <c r="K44" s="262"/>
      <c r="L44" s="263"/>
    </row>
    <row r="45" spans="1:12" s="12" customFormat="1" ht="29.1" customHeight="1" x14ac:dyDescent="0.25">
      <c r="A45" s="139" t="s">
        <v>24</v>
      </c>
      <c r="B45" s="255" t="s">
        <v>151</v>
      </c>
      <c r="C45" s="255"/>
      <c r="D45" s="230"/>
      <c r="E45" s="140" t="s">
        <v>26</v>
      </c>
      <c r="F45" s="140" t="s">
        <v>13</v>
      </c>
      <c r="G45" s="251"/>
      <c r="H45" s="77" t="s">
        <v>51</v>
      </c>
      <c r="I45" s="31" t="s">
        <v>52</v>
      </c>
      <c r="J45" s="31" t="s">
        <v>9</v>
      </c>
      <c r="K45" s="31" t="s">
        <v>10</v>
      </c>
      <c r="L45" s="32" t="s">
        <v>11</v>
      </c>
    </row>
    <row r="46" spans="1:12" s="12" customFormat="1" ht="16.8" x14ac:dyDescent="0.25">
      <c r="A46" s="198"/>
      <c r="B46" s="282"/>
      <c r="C46" s="282"/>
      <c r="D46" s="199"/>
      <c r="E46" s="199"/>
      <c r="F46" s="199"/>
      <c r="G46" s="81">
        <f>SUM(D46:F46)</f>
        <v>0</v>
      </c>
      <c r="H46" s="78"/>
      <c r="I46" s="33"/>
      <c r="J46" s="33">
        <v>0</v>
      </c>
      <c r="K46" s="33">
        <f t="shared" ref="K46:K51" si="6">D46-J46</f>
        <v>0</v>
      </c>
      <c r="L46" s="34"/>
    </row>
    <row r="47" spans="1:12" s="12" customFormat="1" ht="16.8" x14ac:dyDescent="0.25">
      <c r="A47" s="198"/>
      <c r="B47" s="282"/>
      <c r="C47" s="282"/>
      <c r="D47" s="199"/>
      <c r="E47" s="199"/>
      <c r="F47" s="199"/>
      <c r="G47" s="81">
        <f>SUM(D47:F47)</f>
        <v>0</v>
      </c>
      <c r="H47" s="78"/>
      <c r="I47" s="33"/>
      <c r="J47" s="33">
        <v>0</v>
      </c>
      <c r="K47" s="33">
        <f t="shared" si="6"/>
        <v>0</v>
      </c>
      <c r="L47" s="34"/>
    </row>
    <row r="48" spans="1:12" s="12" customFormat="1" ht="16.8" x14ac:dyDescent="0.25">
      <c r="A48" s="198"/>
      <c r="B48" s="282"/>
      <c r="C48" s="282"/>
      <c r="D48" s="199"/>
      <c r="E48" s="199"/>
      <c r="F48" s="199"/>
      <c r="G48" s="81">
        <f t="shared" ref="G48:G55" si="7">SUM(D48:F48)</f>
        <v>0</v>
      </c>
      <c r="H48" s="78"/>
      <c r="I48" s="33"/>
      <c r="J48" s="33">
        <v>0</v>
      </c>
      <c r="K48" s="33">
        <f t="shared" si="6"/>
        <v>0</v>
      </c>
      <c r="L48" s="34"/>
    </row>
    <row r="49" spans="1:12" s="12" customFormat="1" ht="16.8" x14ac:dyDescent="0.25">
      <c r="A49" s="198"/>
      <c r="B49" s="282"/>
      <c r="C49" s="282"/>
      <c r="D49" s="199"/>
      <c r="E49" s="199"/>
      <c r="F49" s="199"/>
      <c r="G49" s="81">
        <f t="shared" si="7"/>
        <v>0</v>
      </c>
      <c r="H49" s="78"/>
      <c r="I49" s="33"/>
      <c r="J49" s="33">
        <v>0</v>
      </c>
      <c r="K49" s="33">
        <f t="shared" si="6"/>
        <v>0</v>
      </c>
      <c r="L49" s="34"/>
    </row>
    <row r="50" spans="1:12" s="12" customFormat="1" ht="16.8" x14ac:dyDescent="0.25">
      <c r="A50" s="198"/>
      <c r="B50" s="282"/>
      <c r="C50" s="282"/>
      <c r="D50" s="199"/>
      <c r="E50" s="199"/>
      <c r="F50" s="199"/>
      <c r="G50" s="81">
        <f t="shared" si="7"/>
        <v>0</v>
      </c>
      <c r="H50" s="78"/>
      <c r="I50" s="33"/>
      <c r="J50" s="33">
        <v>0</v>
      </c>
      <c r="K50" s="33">
        <f t="shared" si="6"/>
        <v>0</v>
      </c>
      <c r="L50" s="34"/>
    </row>
    <row r="51" spans="1:12" s="12" customFormat="1" ht="16.8" x14ac:dyDescent="0.25">
      <c r="A51" s="198"/>
      <c r="B51" s="282"/>
      <c r="C51" s="282"/>
      <c r="D51" s="199"/>
      <c r="E51" s="199"/>
      <c r="F51" s="199"/>
      <c r="G51" s="81">
        <f t="shared" si="7"/>
        <v>0</v>
      </c>
      <c r="H51" s="78"/>
      <c r="I51" s="33"/>
      <c r="J51" s="33">
        <v>0</v>
      </c>
      <c r="K51" s="33">
        <f t="shared" si="6"/>
        <v>0</v>
      </c>
      <c r="L51" s="26"/>
    </row>
    <row r="52" spans="1:12" s="12" customFormat="1" ht="16.8" x14ac:dyDescent="0.25">
      <c r="A52" s="198"/>
      <c r="B52" s="284"/>
      <c r="C52" s="285"/>
      <c r="D52" s="199"/>
      <c r="E52" s="199"/>
      <c r="F52" s="199"/>
      <c r="G52" s="81">
        <f t="shared" si="7"/>
        <v>0</v>
      </c>
      <c r="H52" s="78"/>
      <c r="I52" s="33"/>
      <c r="J52" s="33">
        <v>0</v>
      </c>
      <c r="K52" s="33">
        <f>D52-J52</f>
        <v>0</v>
      </c>
      <c r="L52" s="26"/>
    </row>
    <row r="53" spans="1:12" s="12" customFormat="1" ht="16.8" x14ac:dyDescent="0.25">
      <c r="A53" s="198"/>
      <c r="B53" s="284"/>
      <c r="C53" s="285"/>
      <c r="D53" s="199"/>
      <c r="E53" s="199"/>
      <c r="F53" s="199"/>
      <c r="G53" s="81">
        <f t="shared" si="7"/>
        <v>0</v>
      </c>
      <c r="H53" s="78"/>
      <c r="I53" s="33"/>
      <c r="J53" s="33">
        <v>0</v>
      </c>
      <c r="K53" s="33">
        <f>D53-J53</f>
        <v>0</v>
      </c>
      <c r="L53" s="26"/>
    </row>
    <row r="54" spans="1:12" s="12" customFormat="1" ht="16.8" x14ac:dyDescent="0.25">
      <c r="A54" s="198"/>
      <c r="B54" s="284"/>
      <c r="C54" s="285"/>
      <c r="D54" s="199"/>
      <c r="E54" s="199"/>
      <c r="F54" s="199"/>
      <c r="G54" s="81">
        <f t="shared" si="7"/>
        <v>0</v>
      </c>
      <c r="H54" s="78"/>
      <c r="I54" s="33"/>
      <c r="J54" s="33">
        <v>0</v>
      </c>
      <c r="K54" s="33">
        <f>D54-J54</f>
        <v>0</v>
      </c>
      <c r="L54" s="26"/>
    </row>
    <row r="55" spans="1:12" s="12" customFormat="1" ht="16.8" x14ac:dyDescent="0.25">
      <c r="A55" s="198"/>
      <c r="B55" s="282"/>
      <c r="C55" s="282"/>
      <c r="D55" s="199"/>
      <c r="E55" s="199"/>
      <c r="F55" s="199"/>
      <c r="G55" s="81">
        <f t="shared" si="7"/>
        <v>0</v>
      </c>
      <c r="H55" s="78"/>
      <c r="I55" s="33"/>
      <c r="J55" s="33">
        <v>0</v>
      </c>
      <c r="K55" s="33">
        <f>D55-J55</f>
        <v>0</v>
      </c>
      <c r="L55" s="26"/>
    </row>
    <row r="56" spans="1:12" s="2" customFormat="1" ht="27.9" customHeight="1" thickBot="1" x14ac:dyDescent="0.3">
      <c r="A56" s="39" t="s">
        <v>57</v>
      </c>
      <c r="B56" s="286"/>
      <c r="C56" s="287"/>
      <c r="D56" s="27">
        <f t="shared" ref="D56:K56" si="8">SUM(D46:D55)</f>
        <v>0</v>
      </c>
      <c r="E56" s="27">
        <f t="shared" si="8"/>
        <v>0</v>
      </c>
      <c r="F56" s="27">
        <f t="shared" si="8"/>
        <v>0</v>
      </c>
      <c r="G56" s="82">
        <f t="shared" si="8"/>
        <v>0</v>
      </c>
      <c r="H56" s="75">
        <f t="shared" si="8"/>
        <v>0</v>
      </c>
      <c r="I56" s="27">
        <f t="shared" si="8"/>
        <v>0</v>
      </c>
      <c r="J56" s="27">
        <f t="shared" si="8"/>
        <v>0</v>
      </c>
      <c r="K56" s="27">
        <f t="shared" si="8"/>
        <v>0</v>
      </c>
      <c r="L56" s="35"/>
    </row>
    <row r="57" spans="1:12" s="22" customFormat="1" ht="50.1" customHeight="1" x14ac:dyDescent="0.25">
      <c r="A57" s="227" t="s">
        <v>118</v>
      </c>
      <c r="B57" s="228"/>
      <c r="C57" s="268"/>
      <c r="D57" s="229" t="s">
        <v>69</v>
      </c>
      <c r="E57" s="247" t="s">
        <v>23</v>
      </c>
      <c r="F57" s="247"/>
      <c r="G57" s="250" t="s">
        <v>27</v>
      </c>
      <c r="H57" s="262" t="s">
        <v>68</v>
      </c>
      <c r="I57" s="262"/>
      <c r="J57" s="262"/>
      <c r="K57" s="262"/>
      <c r="L57" s="263"/>
    </row>
    <row r="58" spans="1:12" s="12" customFormat="1" ht="33.6" customHeight="1" x14ac:dyDescent="0.25">
      <c r="A58" s="139" t="s">
        <v>24</v>
      </c>
      <c r="B58" s="255" t="s">
        <v>151</v>
      </c>
      <c r="C58" s="255"/>
      <c r="D58" s="230"/>
      <c r="E58" s="140" t="s">
        <v>26</v>
      </c>
      <c r="F58" s="140" t="s">
        <v>13</v>
      </c>
      <c r="G58" s="251"/>
      <c r="H58" s="77" t="s">
        <v>51</v>
      </c>
      <c r="I58" s="31" t="s">
        <v>52</v>
      </c>
      <c r="J58" s="31" t="s">
        <v>9</v>
      </c>
      <c r="K58" s="31" t="s">
        <v>10</v>
      </c>
      <c r="L58" s="32" t="s">
        <v>11</v>
      </c>
    </row>
    <row r="59" spans="1:12" s="12" customFormat="1" ht="16.8" x14ac:dyDescent="0.25">
      <c r="A59" s="198"/>
      <c r="B59" s="282"/>
      <c r="C59" s="282"/>
      <c r="D59" s="199"/>
      <c r="E59" s="199"/>
      <c r="F59" s="199"/>
      <c r="G59" s="81">
        <f>SUM(D59:F59)</f>
        <v>0</v>
      </c>
      <c r="H59" s="78"/>
      <c r="I59" s="33"/>
      <c r="J59" s="33">
        <v>0</v>
      </c>
      <c r="K59" s="33">
        <f t="shared" ref="K59:K64" si="9">D59-J59</f>
        <v>0</v>
      </c>
      <c r="L59" s="34"/>
    </row>
    <row r="60" spans="1:12" s="12" customFormat="1" ht="16.8" x14ac:dyDescent="0.25">
      <c r="A60" s="198"/>
      <c r="B60" s="282"/>
      <c r="C60" s="282"/>
      <c r="D60" s="199"/>
      <c r="E60" s="199"/>
      <c r="F60" s="199"/>
      <c r="G60" s="81">
        <f>SUM(D60:F60)</f>
        <v>0</v>
      </c>
      <c r="H60" s="78"/>
      <c r="I60" s="33"/>
      <c r="J60" s="33">
        <v>0</v>
      </c>
      <c r="K60" s="33">
        <f t="shared" si="9"/>
        <v>0</v>
      </c>
      <c r="L60" s="34"/>
    </row>
    <row r="61" spans="1:12" s="12" customFormat="1" ht="16.8" x14ac:dyDescent="0.25">
      <c r="A61" s="198"/>
      <c r="B61" s="282"/>
      <c r="C61" s="282"/>
      <c r="D61" s="199"/>
      <c r="E61" s="199"/>
      <c r="F61" s="199"/>
      <c r="G61" s="81">
        <f t="shared" ref="G61:G68" si="10">SUM(D61:F61)</f>
        <v>0</v>
      </c>
      <c r="H61" s="78"/>
      <c r="I61" s="33"/>
      <c r="J61" s="33">
        <v>0</v>
      </c>
      <c r="K61" s="33">
        <f t="shared" si="9"/>
        <v>0</v>
      </c>
      <c r="L61" s="34"/>
    </row>
    <row r="62" spans="1:12" s="12" customFormat="1" ht="16.8" x14ac:dyDescent="0.25">
      <c r="A62" s="198"/>
      <c r="B62" s="282"/>
      <c r="C62" s="282"/>
      <c r="D62" s="199"/>
      <c r="E62" s="199"/>
      <c r="F62" s="199"/>
      <c r="G62" s="81">
        <f t="shared" si="10"/>
        <v>0</v>
      </c>
      <c r="H62" s="78"/>
      <c r="I62" s="33"/>
      <c r="J62" s="33">
        <v>0</v>
      </c>
      <c r="K62" s="33">
        <f t="shared" si="9"/>
        <v>0</v>
      </c>
      <c r="L62" s="34"/>
    </row>
    <row r="63" spans="1:12" s="12" customFormat="1" ht="16.8" x14ac:dyDescent="0.25">
      <c r="A63" s="198"/>
      <c r="B63" s="282"/>
      <c r="C63" s="282"/>
      <c r="D63" s="199"/>
      <c r="E63" s="199"/>
      <c r="F63" s="199"/>
      <c r="G63" s="81">
        <f t="shared" si="10"/>
        <v>0</v>
      </c>
      <c r="H63" s="78"/>
      <c r="I63" s="33"/>
      <c r="J63" s="33">
        <v>0</v>
      </c>
      <c r="K63" s="33">
        <f t="shared" si="9"/>
        <v>0</v>
      </c>
      <c r="L63" s="34"/>
    </row>
    <row r="64" spans="1:12" s="12" customFormat="1" ht="16.8" x14ac:dyDescent="0.25">
      <c r="A64" s="198"/>
      <c r="B64" s="282"/>
      <c r="C64" s="282"/>
      <c r="D64" s="199"/>
      <c r="E64" s="199"/>
      <c r="F64" s="199"/>
      <c r="G64" s="81">
        <f t="shared" si="10"/>
        <v>0</v>
      </c>
      <c r="H64" s="78"/>
      <c r="I64" s="33"/>
      <c r="J64" s="33">
        <v>0</v>
      </c>
      <c r="K64" s="33">
        <f t="shared" si="9"/>
        <v>0</v>
      </c>
      <c r="L64" s="26"/>
    </row>
    <row r="65" spans="1:12" s="12" customFormat="1" ht="16.8" x14ac:dyDescent="0.25">
      <c r="A65" s="198"/>
      <c r="B65" s="284"/>
      <c r="C65" s="285"/>
      <c r="D65" s="199"/>
      <c r="E65" s="199"/>
      <c r="F65" s="199"/>
      <c r="G65" s="81">
        <f t="shared" si="10"/>
        <v>0</v>
      </c>
      <c r="H65" s="78"/>
      <c r="I65" s="33"/>
      <c r="J65" s="33">
        <v>0</v>
      </c>
      <c r="K65" s="33">
        <f>D65-J65</f>
        <v>0</v>
      </c>
      <c r="L65" s="26"/>
    </row>
    <row r="66" spans="1:12" s="12" customFormat="1" ht="16.8" x14ac:dyDescent="0.25">
      <c r="A66" s="198"/>
      <c r="B66" s="284"/>
      <c r="C66" s="285"/>
      <c r="D66" s="199"/>
      <c r="E66" s="199"/>
      <c r="F66" s="199"/>
      <c r="G66" s="81">
        <f t="shared" si="10"/>
        <v>0</v>
      </c>
      <c r="H66" s="78"/>
      <c r="I66" s="33"/>
      <c r="J66" s="33">
        <v>0</v>
      </c>
      <c r="K66" s="33">
        <f>D66-J66</f>
        <v>0</v>
      </c>
      <c r="L66" s="26"/>
    </row>
    <row r="67" spans="1:12" s="12" customFormat="1" ht="16.8" x14ac:dyDescent="0.25">
      <c r="A67" s="198"/>
      <c r="B67" s="284"/>
      <c r="C67" s="285"/>
      <c r="D67" s="199"/>
      <c r="E67" s="199"/>
      <c r="F67" s="199"/>
      <c r="G67" s="81">
        <f t="shared" si="10"/>
        <v>0</v>
      </c>
      <c r="H67" s="78"/>
      <c r="I67" s="33"/>
      <c r="J67" s="33">
        <v>0</v>
      </c>
      <c r="K67" s="33">
        <f>D67-J67</f>
        <v>0</v>
      </c>
      <c r="L67" s="26"/>
    </row>
    <row r="68" spans="1:12" s="12" customFormat="1" ht="16.8" x14ac:dyDescent="0.25">
      <c r="A68" s="198"/>
      <c r="B68" s="282"/>
      <c r="C68" s="282"/>
      <c r="D68" s="199"/>
      <c r="E68" s="199"/>
      <c r="F68" s="199"/>
      <c r="G68" s="81">
        <f t="shared" si="10"/>
        <v>0</v>
      </c>
      <c r="H68" s="78"/>
      <c r="I68" s="33"/>
      <c r="J68" s="33">
        <v>0</v>
      </c>
      <c r="K68" s="33">
        <f>D68-J68</f>
        <v>0</v>
      </c>
      <c r="L68" s="26"/>
    </row>
    <row r="69" spans="1:12" s="2" customFormat="1" ht="27.9" customHeight="1" thickBot="1" x14ac:dyDescent="0.3">
      <c r="A69" s="39" t="s">
        <v>57</v>
      </c>
      <c r="B69" s="286"/>
      <c r="C69" s="287"/>
      <c r="D69" s="27">
        <f t="shared" ref="D69:K69" si="11">SUM(D59:D68)</f>
        <v>0</v>
      </c>
      <c r="E69" s="27">
        <f t="shared" si="11"/>
        <v>0</v>
      </c>
      <c r="F69" s="27">
        <f t="shared" si="11"/>
        <v>0</v>
      </c>
      <c r="G69" s="82">
        <f t="shared" si="11"/>
        <v>0</v>
      </c>
      <c r="H69" s="75">
        <f t="shared" si="11"/>
        <v>0</v>
      </c>
      <c r="I69" s="27">
        <f t="shared" si="11"/>
        <v>0</v>
      </c>
      <c r="J69" s="27">
        <f t="shared" si="11"/>
        <v>0</v>
      </c>
      <c r="K69" s="27">
        <f t="shared" si="11"/>
        <v>0</v>
      </c>
      <c r="L69" s="35"/>
    </row>
    <row r="70" spans="1:12" s="22" customFormat="1" ht="50.1" customHeight="1" x14ac:dyDescent="0.25">
      <c r="A70" s="227" t="s">
        <v>119</v>
      </c>
      <c r="B70" s="228"/>
      <c r="C70" s="268"/>
      <c r="D70" s="229" t="s">
        <v>69</v>
      </c>
      <c r="E70" s="247" t="s">
        <v>23</v>
      </c>
      <c r="F70" s="247"/>
      <c r="G70" s="250" t="s">
        <v>27</v>
      </c>
      <c r="H70" s="252" t="s">
        <v>68</v>
      </c>
      <c r="I70" s="253"/>
      <c r="J70" s="253"/>
      <c r="K70" s="253"/>
      <c r="L70" s="254"/>
    </row>
    <row r="71" spans="1:12" s="12" customFormat="1" ht="36.9" customHeight="1" x14ac:dyDescent="0.25">
      <c r="A71" s="139" t="s">
        <v>24</v>
      </c>
      <c r="B71" s="255" t="s">
        <v>151</v>
      </c>
      <c r="C71" s="255"/>
      <c r="D71" s="230"/>
      <c r="E71" s="140" t="s">
        <v>26</v>
      </c>
      <c r="F71" s="140" t="s">
        <v>13</v>
      </c>
      <c r="G71" s="251"/>
      <c r="H71" s="76" t="s">
        <v>51</v>
      </c>
      <c r="I71" s="29" t="s">
        <v>52</v>
      </c>
      <c r="J71" s="29" t="s">
        <v>9</v>
      </c>
      <c r="K71" s="29" t="s">
        <v>10</v>
      </c>
      <c r="L71" s="30" t="s">
        <v>11</v>
      </c>
    </row>
    <row r="72" spans="1:12" s="12" customFormat="1" ht="16.8" x14ac:dyDescent="0.25">
      <c r="A72" s="198"/>
      <c r="B72" s="282"/>
      <c r="C72" s="282"/>
      <c r="D72" s="199"/>
      <c r="E72" s="199"/>
      <c r="F72" s="199"/>
      <c r="G72" s="81">
        <f>SUM(D72:F72)</f>
        <v>0</v>
      </c>
      <c r="H72" s="74"/>
      <c r="I72" s="25"/>
      <c r="J72" s="25">
        <v>0</v>
      </c>
      <c r="K72" s="25">
        <f t="shared" ref="K72:K77" si="12">D72-J72</f>
        <v>0</v>
      </c>
      <c r="L72" s="26"/>
    </row>
    <row r="73" spans="1:12" s="12" customFormat="1" ht="16.8" x14ac:dyDescent="0.25">
      <c r="A73" s="198"/>
      <c r="B73" s="282"/>
      <c r="C73" s="282"/>
      <c r="D73" s="199"/>
      <c r="E73" s="199"/>
      <c r="F73" s="199"/>
      <c r="G73" s="81">
        <f>SUM(D73:F73)</f>
        <v>0</v>
      </c>
      <c r="H73" s="74"/>
      <c r="I73" s="25"/>
      <c r="J73" s="25">
        <v>0</v>
      </c>
      <c r="K73" s="25">
        <f t="shared" si="12"/>
        <v>0</v>
      </c>
      <c r="L73" s="26"/>
    </row>
    <row r="74" spans="1:12" s="12" customFormat="1" ht="16.8" x14ac:dyDescent="0.25">
      <c r="A74" s="198"/>
      <c r="B74" s="282"/>
      <c r="C74" s="282"/>
      <c r="D74" s="199"/>
      <c r="E74" s="199"/>
      <c r="F74" s="199"/>
      <c r="G74" s="81">
        <f t="shared" ref="G74:G81" si="13">SUM(D74:F74)</f>
        <v>0</v>
      </c>
      <c r="H74" s="74"/>
      <c r="I74" s="25"/>
      <c r="J74" s="25">
        <v>0</v>
      </c>
      <c r="K74" s="25">
        <f t="shared" si="12"/>
        <v>0</v>
      </c>
      <c r="L74" s="26"/>
    </row>
    <row r="75" spans="1:12" s="12" customFormat="1" ht="16.8" x14ac:dyDescent="0.25">
      <c r="A75" s="198"/>
      <c r="B75" s="282"/>
      <c r="C75" s="282"/>
      <c r="D75" s="199"/>
      <c r="E75" s="199"/>
      <c r="F75" s="199"/>
      <c r="G75" s="81">
        <f t="shared" si="13"/>
        <v>0</v>
      </c>
      <c r="H75" s="74"/>
      <c r="I75" s="25"/>
      <c r="J75" s="25">
        <v>0</v>
      </c>
      <c r="K75" s="25">
        <f t="shared" si="12"/>
        <v>0</v>
      </c>
      <c r="L75" s="26"/>
    </row>
    <row r="76" spans="1:12" s="12" customFormat="1" ht="16.8" x14ac:dyDescent="0.25">
      <c r="A76" s="198"/>
      <c r="B76" s="282"/>
      <c r="C76" s="282"/>
      <c r="D76" s="199"/>
      <c r="E76" s="199"/>
      <c r="F76" s="199"/>
      <c r="G76" s="81">
        <f t="shared" si="13"/>
        <v>0</v>
      </c>
      <c r="H76" s="74"/>
      <c r="I76" s="25"/>
      <c r="J76" s="25">
        <v>0</v>
      </c>
      <c r="K76" s="25">
        <f t="shared" si="12"/>
        <v>0</v>
      </c>
      <c r="L76" s="26"/>
    </row>
    <row r="77" spans="1:12" s="12" customFormat="1" ht="16.8" x14ac:dyDescent="0.25">
      <c r="A77" s="198"/>
      <c r="B77" s="282"/>
      <c r="C77" s="282"/>
      <c r="D77" s="199"/>
      <c r="E77" s="199"/>
      <c r="F77" s="199"/>
      <c r="G77" s="81">
        <f t="shared" si="13"/>
        <v>0</v>
      </c>
      <c r="H77" s="74"/>
      <c r="I77" s="25"/>
      <c r="J77" s="25">
        <v>0</v>
      </c>
      <c r="K77" s="25">
        <f t="shared" si="12"/>
        <v>0</v>
      </c>
      <c r="L77" s="26"/>
    </row>
    <row r="78" spans="1:12" s="12" customFormat="1" ht="16.8" x14ac:dyDescent="0.25">
      <c r="A78" s="198"/>
      <c r="B78" s="282"/>
      <c r="C78" s="282"/>
      <c r="D78" s="199"/>
      <c r="E78" s="199"/>
      <c r="F78" s="199"/>
      <c r="G78" s="81">
        <f t="shared" si="13"/>
        <v>0</v>
      </c>
      <c r="H78" s="74"/>
      <c r="I78" s="25"/>
      <c r="J78" s="25">
        <v>0</v>
      </c>
      <c r="K78" s="25">
        <f>D78-J78</f>
        <v>0</v>
      </c>
      <c r="L78" s="26"/>
    </row>
    <row r="79" spans="1:12" s="12" customFormat="1" ht="16.8" x14ac:dyDescent="0.25">
      <c r="A79" s="198"/>
      <c r="B79" s="282"/>
      <c r="C79" s="282"/>
      <c r="D79" s="199"/>
      <c r="E79" s="199"/>
      <c r="F79" s="199"/>
      <c r="G79" s="81">
        <f t="shared" si="13"/>
        <v>0</v>
      </c>
      <c r="H79" s="74"/>
      <c r="I79" s="25"/>
      <c r="J79" s="25">
        <v>0</v>
      </c>
      <c r="K79" s="25">
        <f>D79-J79</f>
        <v>0</v>
      </c>
      <c r="L79" s="26"/>
    </row>
    <row r="80" spans="1:12" s="12" customFormat="1" ht="16.8" x14ac:dyDescent="0.25">
      <c r="A80" s="198"/>
      <c r="B80" s="282"/>
      <c r="C80" s="282"/>
      <c r="D80" s="199"/>
      <c r="E80" s="199"/>
      <c r="F80" s="199"/>
      <c r="G80" s="81">
        <f t="shared" si="13"/>
        <v>0</v>
      </c>
      <c r="H80" s="74"/>
      <c r="I80" s="25"/>
      <c r="J80" s="25">
        <v>0</v>
      </c>
      <c r="K80" s="25">
        <f>D80-J80</f>
        <v>0</v>
      </c>
      <c r="L80" s="26"/>
    </row>
    <row r="81" spans="1:12" s="12" customFormat="1" ht="16.8" x14ac:dyDescent="0.25">
      <c r="A81" s="198"/>
      <c r="B81" s="282"/>
      <c r="C81" s="282"/>
      <c r="D81" s="199"/>
      <c r="E81" s="199"/>
      <c r="F81" s="199"/>
      <c r="G81" s="81">
        <f t="shared" si="13"/>
        <v>0</v>
      </c>
      <c r="H81" s="74"/>
      <c r="I81" s="25"/>
      <c r="J81" s="25">
        <v>0</v>
      </c>
      <c r="K81" s="25">
        <f>D81-J81</f>
        <v>0</v>
      </c>
      <c r="L81" s="26"/>
    </row>
    <row r="82" spans="1:12" s="2" customFormat="1" ht="27.9" customHeight="1" thickBot="1" x14ac:dyDescent="0.3">
      <c r="A82" s="38" t="s">
        <v>57</v>
      </c>
      <c r="B82" s="283"/>
      <c r="C82" s="283"/>
      <c r="D82" s="27">
        <f t="shared" ref="D82:K82" si="14">SUM(D72:D81)</f>
        <v>0</v>
      </c>
      <c r="E82" s="27">
        <f t="shared" si="14"/>
        <v>0</v>
      </c>
      <c r="F82" s="27">
        <f t="shared" si="14"/>
        <v>0</v>
      </c>
      <c r="G82" s="82">
        <f t="shared" si="14"/>
        <v>0</v>
      </c>
      <c r="H82" s="75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8"/>
    </row>
    <row r="83" spans="1:12" s="22" customFormat="1" ht="50.1" customHeight="1" x14ac:dyDescent="0.25">
      <c r="A83" s="227" t="s">
        <v>120</v>
      </c>
      <c r="B83" s="228"/>
      <c r="C83" s="268"/>
      <c r="D83" s="229" t="s">
        <v>69</v>
      </c>
      <c r="E83" s="247" t="s">
        <v>23</v>
      </c>
      <c r="F83" s="247"/>
      <c r="G83" s="250" t="s">
        <v>27</v>
      </c>
      <c r="H83" s="262" t="s">
        <v>68</v>
      </c>
      <c r="I83" s="262"/>
      <c r="J83" s="262"/>
      <c r="K83" s="262"/>
      <c r="L83" s="263"/>
    </row>
    <row r="84" spans="1:12" s="12" customFormat="1" ht="30.9" customHeight="1" x14ac:dyDescent="0.25">
      <c r="A84" s="144" t="s">
        <v>24</v>
      </c>
      <c r="B84" s="255" t="s">
        <v>151</v>
      </c>
      <c r="C84" s="255"/>
      <c r="D84" s="230"/>
      <c r="E84" s="140" t="s">
        <v>26</v>
      </c>
      <c r="F84" s="140" t="s">
        <v>13</v>
      </c>
      <c r="G84" s="251"/>
      <c r="H84" s="77" t="s">
        <v>51</v>
      </c>
      <c r="I84" s="31" t="s">
        <v>52</v>
      </c>
      <c r="J84" s="31" t="s">
        <v>9</v>
      </c>
      <c r="K84" s="31" t="s">
        <v>10</v>
      </c>
      <c r="L84" s="32" t="s">
        <v>11</v>
      </c>
    </row>
    <row r="85" spans="1:12" s="12" customFormat="1" ht="16.8" x14ac:dyDescent="0.25">
      <c r="A85" s="198"/>
      <c r="B85" s="282"/>
      <c r="C85" s="282"/>
      <c r="D85" s="199"/>
      <c r="E85" s="199"/>
      <c r="F85" s="199"/>
      <c r="G85" s="81">
        <f>SUM(D85:F85)</f>
        <v>0</v>
      </c>
      <c r="H85" s="78"/>
      <c r="I85" s="33"/>
      <c r="J85" s="33">
        <v>0</v>
      </c>
      <c r="K85" s="33">
        <f t="shared" ref="K85:K90" si="15">D85-J85</f>
        <v>0</v>
      </c>
      <c r="L85" s="34"/>
    </row>
    <row r="86" spans="1:12" s="12" customFormat="1" ht="16.8" x14ac:dyDescent="0.25">
      <c r="A86" s="198"/>
      <c r="B86" s="282"/>
      <c r="C86" s="282"/>
      <c r="D86" s="199"/>
      <c r="E86" s="199"/>
      <c r="F86" s="199"/>
      <c r="G86" s="81">
        <f>SUM(D86:F86)</f>
        <v>0</v>
      </c>
      <c r="H86" s="78"/>
      <c r="I86" s="33"/>
      <c r="J86" s="33">
        <v>0</v>
      </c>
      <c r="K86" s="33">
        <f t="shared" si="15"/>
        <v>0</v>
      </c>
      <c r="L86" s="34"/>
    </row>
    <row r="87" spans="1:12" s="12" customFormat="1" ht="16.8" x14ac:dyDescent="0.25">
      <c r="A87" s="198"/>
      <c r="B87" s="282"/>
      <c r="C87" s="282"/>
      <c r="D87" s="199"/>
      <c r="E87" s="199"/>
      <c r="F87" s="199"/>
      <c r="G87" s="81">
        <f t="shared" ref="G87:G94" si="16">SUM(D87:F87)</f>
        <v>0</v>
      </c>
      <c r="H87" s="78"/>
      <c r="I87" s="33"/>
      <c r="J87" s="33">
        <v>0</v>
      </c>
      <c r="K87" s="33">
        <f t="shared" si="15"/>
        <v>0</v>
      </c>
      <c r="L87" s="34"/>
    </row>
    <row r="88" spans="1:12" s="12" customFormat="1" ht="16.8" x14ac:dyDescent="0.25">
      <c r="A88" s="198"/>
      <c r="B88" s="282"/>
      <c r="C88" s="282"/>
      <c r="D88" s="199"/>
      <c r="E88" s="199"/>
      <c r="F88" s="199"/>
      <c r="G88" s="81">
        <f t="shared" si="16"/>
        <v>0</v>
      </c>
      <c r="H88" s="78"/>
      <c r="I88" s="33"/>
      <c r="J88" s="33">
        <v>0</v>
      </c>
      <c r="K88" s="33">
        <f t="shared" si="15"/>
        <v>0</v>
      </c>
      <c r="L88" s="34"/>
    </row>
    <row r="89" spans="1:12" s="12" customFormat="1" ht="16.8" x14ac:dyDescent="0.25">
      <c r="A89" s="198"/>
      <c r="B89" s="282"/>
      <c r="C89" s="282"/>
      <c r="D89" s="199"/>
      <c r="E89" s="199"/>
      <c r="F89" s="199"/>
      <c r="G89" s="81">
        <f t="shared" si="16"/>
        <v>0</v>
      </c>
      <c r="H89" s="78"/>
      <c r="I89" s="33"/>
      <c r="J89" s="33">
        <v>0</v>
      </c>
      <c r="K89" s="33">
        <f t="shared" si="15"/>
        <v>0</v>
      </c>
      <c r="L89" s="34"/>
    </row>
    <row r="90" spans="1:12" s="12" customFormat="1" ht="16.8" x14ac:dyDescent="0.25">
      <c r="A90" s="198"/>
      <c r="B90" s="282"/>
      <c r="C90" s="282"/>
      <c r="D90" s="199"/>
      <c r="E90" s="199"/>
      <c r="F90" s="199"/>
      <c r="G90" s="81">
        <f t="shared" si="16"/>
        <v>0</v>
      </c>
      <c r="H90" s="78"/>
      <c r="I90" s="33"/>
      <c r="J90" s="33">
        <v>0</v>
      </c>
      <c r="K90" s="33">
        <f t="shared" si="15"/>
        <v>0</v>
      </c>
      <c r="L90" s="26"/>
    </row>
    <row r="91" spans="1:12" s="12" customFormat="1" ht="16.8" x14ac:dyDescent="0.25">
      <c r="A91" s="198"/>
      <c r="B91" s="284"/>
      <c r="C91" s="285"/>
      <c r="D91" s="199"/>
      <c r="E91" s="199"/>
      <c r="F91" s="199"/>
      <c r="G91" s="81">
        <f t="shared" si="16"/>
        <v>0</v>
      </c>
      <c r="H91" s="78"/>
      <c r="I91" s="33"/>
      <c r="J91" s="33">
        <v>0</v>
      </c>
      <c r="K91" s="33">
        <f>D91-J91</f>
        <v>0</v>
      </c>
      <c r="L91" s="26"/>
    </row>
    <row r="92" spans="1:12" s="12" customFormat="1" ht="16.8" x14ac:dyDescent="0.25">
      <c r="A92" s="198"/>
      <c r="B92" s="284"/>
      <c r="C92" s="285"/>
      <c r="D92" s="199"/>
      <c r="E92" s="199"/>
      <c r="F92" s="199"/>
      <c r="G92" s="81">
        <f t="shared" si="16"/>
        <v>0</v>
      </c>
      <c r="H92" s="78"/>
      <c r="I92" s="33"/>
      <c r="J92" s="33">
        <v>0</v>
      </c>
      <c r="K92" s="33">
        <f>D92-J92</f>
        <v>0</v>
      </c>
      <c r="L92" s="26"/>
    </row>
    <row r="93" spans="1:12" s="12" customFormat="1" ht="16.8" x14ac:dyDescent="0.25">
      <c r="A93" s="198"/>
      <c r="B93" s="284"/>
      <c r="C93" s="285"/>
      <c r="D93" s="199"/>
      <c r="E93" s="199"/>
      <c r="F93" s="199"/>
      <c r="G93" s="81">
        <f t="shared" si="16"/>
        <v>0</v>
      </c>
      <c r="H93" s="78"/>
      <c r="I93" s="33"/>
      <c r="J93" s="33">
        <v>0</v>
      </c>
      <c r="K93" s="33">
        <f>D93-J93</f>
        <v>0</v>
      </c>
      <c r="L93" s="26"/>
    </row>
    <row r="94" spans="1:12" s="12" customFormat="1" ht="16.8" x14ac:dyDescent="0.25">
      <c r="A94" s="198"/>
      <c r="B94" s="282"/>
      <c r="C94" s="282"/>
      <c r="D94" s="199"/>
      <c r="E94" s="199"/>
      <c r="F94" s="199"/>
      <c r="G94" s="81">
        <f t="shared" si="16"/>
        <v>0</v>
      </c>
      <c r="H94" s="78"/>
      <c r="I94" s="33"/>
      <c r="J94" s="33">
        <v>0</v>
      </c>
      <c r="K94" s="33">
        <f>D94-J94</f>
        <v>0</v>
      </c>
      <c r="L94" s="26"/>
    </row>
    <row r="95" spans="1:12" s="2" customFormat="1" ht="27.9" customHeight="1" thickBot="1" x14ac:dyDescent="0.3">
      <c r="A95" s="39" t="s">
        <v>57</v>
      </c>
      <c r="B95" s="286"/>
      <c r="C95" s="287"/>
      <c r="D95" s="27">
        <f t="shared" ref="D95:K95" si="17">SUM(D85:D94)</f>
        <v>0</v>
      </c>
      <c r="E95" s="27">
        <f t="shared" si="17"/>
        <v>0</v>
      </c>
      <c r="F95" s="27">
        <f t="shared" si="17"/>
        <v>0</v>
      </c>
      <c r="G95" s="82">
        <f t="shared" si="17"/>
        <v>0</v>
      </c>
      <c r="H95" s="75">
        <f t="shared" si="17"/>
        <v>0</v>
      </c>
      <c r="I95" s="27">
        <f t="shared" si="17"/>
        <v>0</v>
      </c>
      <c r="J95" s="27">
        <f t="shared" si="17"/>
        <v>0</v>
      </c>
      <c r="K95" s="27">
        <f t="shared" si="17"/>
        <v>0</v>
      </c>
      <c r="L95" s="35"/>
    </row>
    <row r="96" spans="1:12" s="22" customFormat="1" ht="50.1" customHeight="1" x14ac:dyDescent="0.25">
      <c r="A96" s="227" t="s">
        <v>121</v>
      </c>
      <c r="B96" s="228"/>
      <c r="C96" s="268"/>
      <c r="D96" s="229" t="s">
        <v>69</v>
      </c>
      <c r="E96" s="247" t="s">
        <v>23</v>
      </c>
      <c r="F96" s="247"/>
      <c r="G96" s="250" t="s">
        <v>27</v>
      </c>
      <c r="H96" s="262" t="s">
        <v>68</v>
      </c>
      <c r="I96" s="262"/>
      <c r="J96" s="262"/>
      <c r="K96" s="262"/>
      <c r="L96" s="263"/>
    </row>
    <row r="97" spans="1:12" s="12" customFormat="1" ht="44.1" customHeight="1" x14ac:dyDescent="0.25">
      <c r="A97" s="144" t="s">
        <v>24</v>
      </c>
      <c r="B97" s="255" t="s">
        <v>151</v>
      </c>
      <c r="C97" s="255"/>
      <c r="D97" s="230"/>
      <c r="E97" s="140" t="s">
        <v>26</v>
      </c>
      <c r="F97" s="140" t="s">
        <v>13</v>
      </c>
      <c r="G97" s="251"/>
      <c r="H97" s="77" t="s">
        <v>51</v>
      </c>
      <c r="I97" s="31" t="s">
        <v>52</v>
      </c>
      <c r="J97" s="31" t="s">
        <v>9</v>
      </c>
      <c r="K97" s="31" t="s">
        <v>10</v>
      </c>
      <c r="L97" s="32" t="s">
        <v>11</v>
      </c>
    </row>
    <row r="98" spans="1:12" s="12" customFormat="1" ht="16.8" x14ac:dyDescent="0.25">
      <c r="A98" s="198"/>
      <c r="B98" s="282"/>
      <c r="C98" s="282"/>
      <c r="D98" s="199"/>
      <c r="E98" s="199"/>
      <c r="F98" s="199"/>
      <c r="G98" s="81">
        <f>SUM(D98:F98)</f>
        <v>0</v>
      </c>
      <c r="H98" s="78"/>
      <c r="I98" s="33"/>
      <c r="J98" s="33">
        <v>0</v>
      </c>
      <c r="K98" s="33">
        <f t="shared" ref="K98:K103" si="18">D98-J98</f>
        <v>0</v>
      </c>
      <c r="L98" s="34"/>
    </row>
    <row r="99" spans="1:12" s="12" customFormat="1" ht="16.8" x14ac:dyDescent="0.25">
      <c r="A99" s="198"/>
      <c r="B99" s="282"/>
      <c r="C99" s="282"/>
      <c r="D99" s="199"/>
      <c r="E99" s="199"/>
      <c r="F99" s="199"/>
      <c r="G99" s="81">
        <f>SUM(D99:F99)</f>
        <v>0</v>
      </c>
      <c r="H99" s="78"/>
      <c r="I99" s="33"/>
      <c r="J99" s="33">
        <v>0</v>
      </c>
      <c r="K99" s="33">
        <f t="shared" si="18"/>
        <v>0</v>
      </c>
      <c r="L99" s="34"/>
    </row>
    <row r="100" spans="1:12" s="12" customFormat="1" ht="16.8" x14ac:dyDescent="0.25">
      <c r="A100" s="198"/>
      <c r="B100" s="282"/>
      <c r="C100" s="282"/>
      <c r="D100" s="199"/>
      <c r="E100" s="199"/>
      <c r="F100" s="199"/>
      <c r="G100" s="81">
        <f t="shared" ref="G100:G107" si="19">SUM(D100:F100)</f>
        <v>0</v>
      </c>
      <c r="H100" s="78"/>
      <c r="I100" s="33"/>
      <c r="J100" s="33">
        <v>0</v>
      </c>
      <c r="K100" s="33">
        <f t="shared" si="18"/>
        <v>0</v>
      </c>
      <c r="L100" s="34"/>
    </row>
    <row r="101" spans="1:12" s="12" customFormat="1" ht="16.8" x14ac:dyDescent="0.25">
      <c r="A101" s="198"/>
      <c r="B101" s="282"/>
      <c r="C101" s="282"/>
      <c r="D101" s="199"/>
      <c r="E101" s="199"/>
      <c r="F101" s="199"/>
      <c r="G101" s="81">
        <f t="shared" si="19"/>
        <v>0</v>
      </c>
      <c r="H101" s="78"/>
      <c r="I101" s="33"/>
      <c r="J101" s="33">
        <v>0</v>
      </c>
      <c r="K101" s="33">
        <f t="shared" si="18"/>
        <v>0</v>
      </c>
      <c r="L101" s="34"/>
    </row>
    <row r="102" spans="1:12" s="12" customFormat="1" ht="16.8" x14ac:dyDescent="0.25">
      <c r="A102" s="198"/>
      <c r="B102" s="282"/>
      <c r="C102" s="282"/>
      <c r="D102" s="199"/>
      <c r="E102" s="199"/>
      <c r="F102" s="199"/>
      <c r="G102" s="81">
        <f t="shared" si="19"/>
        <v>0</v>
      </c>
      <c r="H102" s="78"/>
      <c r="I102" s="33"/>
      <c r="J102" s="33">
        <v>0</v>
      </c>
      <c r="K102" s="33">
        <f t="shared" si="18"/>
        <v>0</v>
      </c>
      <c r="L102" s="34"/>
    </row>
    <row r="103" spans="1:12" s="12" customFormat="1" ht="16.8" x14ac:dyDescent="0.25">
      <c r="A103" s="198"/>
      <c r="B103" s="282"/>
      <c r="C103" s="282"/>
      <c r="D103" s="199"/>
      <c r="E103" s="199"/>
      <c r="F103" s="199"/>
      <c r="G103" s="81">
        <f t="shared" si="19"/>
        <v>0</v>
      </c>
      <c r="H103" s="78"/>
      <c r="I103" s="33"/>
      <c r="J103" s="33">
        <v>0</v>
      </c>
      <c r="K103" s="33">
        <f t="shared" si="18"/>
        <v>0</v>
      </c>
      <c r="L103" s="26"/>
    </row>
    <row r="104" spans="1:12" s="12" customFormat="1" ht="16.8" x14ac:dyDescent="0.25">
      <c r="A104" s="198"/>
      <c r="B104" s="284"/>
      <c r="C104" s="285"/>
      <c r="D104" s="199"/>
      <c r="E104" s="199"/>
      <c r="F104" s="199"/>
      <c r="G104" s="81">
        <f t="shared" si="19"/>
        <v>0</v>
      </c>
      <c r="H104" s="78"/>
      <c r="I104" s="33"/>
      <c r="J104" s="33">
        <v>0</v>
      </c>
      <c r="K104" s="33">
        <f>D104-J104</f>
        <v>0</v>
      </c>
      <c r="L104" s="26"/>
    </row>
    <row r="105" spans="1:12" s="12" customFormat="1" ht="16.8" x14ac:dyDescent="0.25">
      <c r="A105" s="198"/>
      <c r="B105" s="284"/>
      <c r="C105" s="285"/>
      <c r="D105" s="199"/>
      <c r="E105" s="199"/>
      <c r="F105" s="199"/>
      <c r="G105" s="81">
        <f t="shared" si="19"/>
        <v>0</v>
      </c>
      <c r="H105" s="78"/>
      <c r="I105" s="33"/>
      <c r="J105" s="33">
        <v>0</v>
      </c>
      <c r="K105" s="33">
        <f>D105-J105</f>
        <v>0</v>
      </c>
      <c r="L105" s="26"/>
    </row>
    <row r="106" spans="1:12" s="12" customFormat="1" ht="16.8" x14ac:dyDescent="0.25">
      <c r="A106" s="198"/>
      <c r="B106" s="284"/>
      <c r="C106" s="285"/>
      <c r="D106" s="199"/>
      <c r="E106" s="199"/>
      <c r="F106" s="199"/>
      <c r="G106" s="81">
        <f t="shared" si="19"/>
        <v>0</v>
      </c>
      <c r="H106" s="78"/>
      <c r="I106" s="33"/>
      <c r="J106" s="33">
        <v>0</v>
      </c>
      <c r="K106" s="33">
        <f>D106-J106</f>
        <v>0</v>
      </c>
      <c r="L106" s="26"/>
    </row>
    <row r="107" spans="1:12" s="12" customFormat="1" ht="16.8" x14ac:dyDescent="0.25">
      <c r="A107" s="198"/>
      <c r="B107" s="282"/>
      <c r="C107" s="282"/>
      <c r="D107" s="199"/>
      <c r="E107" s="199"/>
      <c r="F107" s="199"/>
      <c r="G107" s="81">
        <f t="shared" si="19"/>
        <v>0</v>
      </c>
      <c r="H107" s="78"/>
      <c r="I107" s="33"/>
      <c r="J107" s="33">
        <v>0</v>
      </c>
      <c r="K107" s="33">
        <f>D107-J107</f>
        <v>0</v>
      </c>
      <c r="L107" s="26"/>
    </row>
    <row r="108" spans="1:12" s="2" customFormat="1" ht="27.9" customHeight="1" thickBot="1" x14ac:dyDescent="0.3">
      <c r="A108" s="39" t="s">
        <v>57</v>
      </c>
      <c r="B108" s="286"/>
      <c r="C108" s="287"/>
      <c r="D108" s="27">
        <f t="shared" ref="D108:K108" si="20">SUM(D98:D107)</f>
        <v>0</v>
      </c>
      <c r="E108" s="27">
        <f t="shared" si="20"/>
        <v>0</v>
      </c>
      <c r="F108" s="27">
        <f t="shared" si="20"/>
        <v>0</v>
      </c>
      <c r="G108" s="82">
        <f t="shared" si="20"/>
        <v>0</v>
      </c>
      <c r="H108" s="75">
        <f t="shared" si="20"/>
        <v>0</v>
      </c>
      <c r="I108" s="27">
        <f t="shared" si="20"/>
        <v>0</v>
      </c>
      <c r="J108" s="27">
        <f t="shared" si="20"/>
        <v>0</v>
      </c>
      <c r="K108" s="27">
        <f t="shared" si="20"/>
        <v>0</v>
      </c>
      <c r="L108" s="35"/>
    </row>
    <row r="109" spans="1:12" s="22" customFormat="1" ht="50.1" customHeight="1" x14ac:dyDescent="0.25">
      <c r="A109" s="227" t="s">
        <v>122</v>
      </c>
      <c r="B109" s="228"/>
      <c r="C109" s="268"/>
      <c r="D109" s="229" t="s">
        <v>69</v>
      </c>
      <c r="E109" s="247" t="s">
        <v>23</v>
      </c>
      <c r="F109" s="247"/>
      <c r="G109" s="250" t="s">
        <v>27</v>
      </c>
      <c r="H109" s="262" t="s">
        <v>68</v>
      </c>
      <c r="I109" s="262"/>
      <c r="J109" s="262"/>
      <c r="K109" s="262"/>
      <c r="L109" s="263"/>
    </row>
    <row r="110" spans="1:12" s="12" customFormat="1" ht="30.9" customHeight="1" x14ac:dyDescent="0.25">
      <c r="A110" s="144" t="s">
        <v>24</v>
      </c>
      <c r="B110" s="255" t="s">
        <v>151</v>
      </c>
      <c r="C110" s="255"/>
      <c r="D110" s="230"/>
      <c r="E110" s="140" t="s">
        <v>26</v>
      </c>
      <c r="F110" s="140" t="s">
        <v>13</v>
      </c>
      <c r="G110" s="251"/>
      <c r="H110" s="77" t="s">
        <v>51</v>
      </c>
      <c r="I110" s="31" t="s">
        <v>52</v>
      </c>
      <c r="J110" s="31" t="s">
        <v>9</v>
      </c>
      <c r="K110" s="31" t="s">
        <v>10</v>
      </c>
      <c r="L110" s="32" t="s">
        <v>11</v>
      </c>
    </row>
    <row r="111" spans="1:12" s="12" customFormat="1" ht="16.8" x14ac:dyDescent="0.25">
      <c r="A111" s="198"/>
      <c r="B111" s="282"/>
      <c r="C111" s="282"/>
      <c r="D111" s="199"/>
      <c r="E111" s="199"/>
      <c r="F111" s="199"/>
      <c r="G111" s="81">
        <f>SUM(D111:F111)</f>
        <v>0</v>
      </c>
      <c r="H111" s="78"/>
      <c r="I111" s="33"/>
      <c r="J111" s="33">
        <v>0</v>
      </c>
      <c r="K111" s="33">
        <f t="shared" ref="K111:K116" si="21">D111-J111</f>
        <v>0</v>
      </c>
      <c r="L111" s="34"/>
    </row>
    <row r="112" spans="1:12" s="12" customFormat="1" ht="16.8" x14ac:dyDescent="0.25">
      <c r="A112" s="198"/>
      <c r="B112" s="282"/>
      <c r="C112" s="282"/>
      <c r="D112" s="199"/>
      <c r="E112" s="199"/>
      <c r="F112" s="199"/>
      <c r="G112" s="81">
        <f>SUM(D112:F112)</f>
        <v>0</v>
      </c>
      <c r="H112" s="78"/>
      <c r="I112" s="33"/>
      <c r="J112" s="33">
        <v>0</v>
      </c>
      <c r="K112" s="33">
        <f t="shared" si="21"/>
        <v>0</v>
      </c>
      <c r="L112" s="34"/>
    </row>
    <row r="113" spans="1:12" s="12" customFormat="1" ht="16.8" x14ac:dyDescent="0.25">
      <c r="A113" s="198"/>
      <c r="B113" s="282"/>
      <c r="C113" s="282"/>
      <c r="D113" s="199"/>
      <c r="E113" s="199"/>
      <c r="F113" s="199"/>
      <c r="G113" s="81">
        <f t="shared" ref="G113:G120" si="22">SUM(D113:F113)</f>
        <v>0</v>
      </c>
      <c r="H113" s="78"/>
      <c r="I113" s="33"/>
      <c r="J113" s="33">
        <v>0</v>
      </c>
      <c r="K113" s="33">
        <f t="shared" si="21"/>
        <v>0</v>
      </c>
      <c r="L113" s="34"/>
    </row>
    <row r="114" spans="1:12" s="12" customFormat="1" ht="16.8" x14ac:dyDescent="0.25">
      <c r="A114" s="198"/>
      <c r="B114" s="282"/>
      <c r="C114" s="282"/>
      <c r="D114" s="199"/>
      <c r="E114" s="199"/>
      <c r="F114" s="199"/>
      <c r="G114" s="81">
        <f t="shared" si="22"/>
        <v>0</v>
      </c>
      <c r="H114" s="78"/>
      <c r="I114" s="33"/>
      <c r="J114" s="33">
        <v>0</v>
      </c>
      <c r="K114" s="33">
        <f t="shared" si="21"/>
        <v>0</v>
      </c>
      <c r="L114" s="34"/>
    </row>
    <row r="115" spans="1:12" s="12" customFormat="1" ht="16.8" x14ac:dyDescent="0.25">
      <c r="A115" s="198"/>
      <c r="B115" s="282"/>
      <c r="C115" s="282"/>
      <c r="D115" s="199"/>
      <c r="E115" s="199"/>
      <c r="F115" s="199"/>
      <c r="G115" s="81">
        <f t="shared" si="22"/>
        <v>0</v>
      </c>
      <c r="H115" s="78"/>
      <c r="I115" s="33"/>
      <c r="J115" s="33">
        <v>0</v>
      </c>
      <c r="K115" s="33">
        <f t="shared" si="21"/>
        <v>0</v>
      </c>
      <c r="L115" s="34"/>
    </row>
    <row r="116" spans="1:12" s="12" customFormat="1" ht="16.8" x14ac:dyDescent="0.25">
      <c r="A116" s="198"/>
      <c r="B116" s="282"/>
      <c r="C116" s="282"/>
      <c r="D116" s="199"/>
      <c r="E116" s="199"/>
      <c r="F116" s="199"/>
      <c r="G116" s="81">
        <f t="shared" si="22"/>
        <v>0</v>
      </c>
      <c r="H116" s="78"/>
      <c r="I116" s="33"/>
      <c r="J116" s="33">
        <v>0</v>
      </c>
      <c r="K116" s="33">
        <f t="shared" si="21"/>
        <v>0</v>
      </c>
      <c r="L116" s="26"/>
    </row>
    <row r="117" spans="1:12" s="12" customFormat="1" ht="16.8" x14ac:dyDescent="0.25">
      <c r="A117" s="198"/>
      <c r="B117" s="284"/>
      <c r="C117" s="285"/>
      <c r="D117" s="199"/>
      <c r="E117" s="199"/>
      <c r="F117" s="199"/>
      <c r="G117" s="81">
        <f t="shared" si="22"/>
        <v>0</v>
      </c>
      <c r="H117" s="78"/>
      <c r="I117" s="33"/>
      <c r="J117" s="33">
        <v>0</v>
      </c>
      <c r="K117" s="33">
        <f>D117-J117</f>
        <v>0</v>
      </c>
      <c r="L117" s="26"/>
    </row>
    <row r="118" spans="1:12" s="12" customFormat="1" ht="16.8" x14ac:dyDescent="0.25">
      <c r="A118" s="198"/>
      <c r="B118" s="284"/>
      <c r="C118" s="285"/>
      <c r="D118" s="199"/>
      <c r="E118" s="199"/>
      <c r="F118" s="199"/>
      <c r="G118" s="81">
        <f t="shared" si="22"/>
        <v>0</v>
      </c>
      <c r="H118" s="78"/>
      <c r="I118" s="33"/>
      <c r="J118" s="33">
        <v>0</v>
      </c>
      <c r="K118" s="33">
        <f>D118-J118</f>
        <v>0</v>
      </c>
      <c r="L118" s="26"/>
    </row>
    <row r="119" spans="1:12" s="12" customFormat="1" ht="16.8" x14ac:dyDescent="0.25">
      <c r="A119" s="198"/>
      <c r="B119" s="284"/>
      <c r="C119" s="285"/>
      <c r="D119" s="199"/>
      <c r="E119" s="199"/>
      <c r="F119" s="199"/>
      <c r="G119" s="81">
        <f t="shared" si="22"/>
        <v>0</v>
      </c>
      <c r="H119" s="78"/>
      <c r="I119" s="33"/>
      <c r="J119" s="33">
        <v>0</v>
      </c>
      <c r="K119" s="33">
        <f>D119-J119</f>
        <v>0</v>
      </c>
      <c r="L119" s="26"/>
    </row>
    <row r="120" spans="1:12" s="12" customFormat="1" ht="16.8" x14ac:dyDescent="0.25">
      <c r="A120" s="198"/>
      <c r="B120" s="282"/>
      <c r="C120" s="282"/>
      <c r="D120" s="199"/>
      <c r="E120" s="199"/>
      <c r="F120" s="199"/>
      <c r="G120" s="81">
        <f t="shared" si="22"/>
        <v>0</v>
      </c>
      <c r="H120" s="78"/>
      <c r="I120" s="33"/>
      <c r="J120" s="33">
        <v>0</v>
      </c>
      <c r="K120" s="33">
        <f>D120-J120</f>
        <v>0</v>
      </c>
      <c r="L120" s="26"/>
    </row>
    <row r="121" spans="1:12" s="2" customFormat="1" ht="27.9" customHeight="1" thickBot="1" x14ac:dyDescent="0.3">
      <c r="A121" s="39" t="s">
        <v>57</v>
      </c>
      <c r="B121" s="286"/>
      <c r="C121" s="287"/>
      <c r="D121" s="27">
        <f t="shared" ref="D121:K121" si="23">SUM(D111:D120)</f>
        <v>0</v>
      </c>
      <c r="E121" s="27">
        <f t="shared" si="23"/>
        <v>0</v>
      </c>
      <c r="F121" s="27">
        <f t="shared" si="23"/>
        <v>0</v>
      </c>
      <c r="G121" s="82">
        <f t="shared" si="23"/>
        <v>0</v>
      </c>
      <c r="H121" s="75">
        <f t="shared" si="23"/>
        <v>0</v>
      </c>
      <c r="I121" s="27">
        <f t="shared" si="23"/>
        <v>0</v>
      </c>
      <c r="J121" s="27">
        <f t="shared" si="23"/>
        <v>0</v>
      </c>
      <c r="K121" s="27">
        <f t="shared" si="23"/>
        <v>0</v>
      </c>
      <c r="L121" s="35"/>
    </row>
    <row r="122" spans="1:12" s="2" customFormat="1" ht="50.1" customHeight="1" x14ac:dyDescent="0.25">
      <c r="A122" s="227" t="s">
        <v>123</v>
      </c>
      <c r="B122" s="228"/>
      <c r="C122" s="268"/>
      <c r="D122" s="229" t="s">
        <v>69</v>
      </c>
      <c r="E122" s="247" t="s">
        <v>23</v>
      </c>
      <c r="F122" s="247"/>
      <c r="G122" s="250" t="s">
        <v>27</v>
      </c>
      <c r="H122" s="262" t="s">
        <v>68</v>
      </c>
      <c r="I122" s="262"/>
      <c r="J122" s="262"/>
      <c r="K122" s="262"/>
      <c r="L122" s="263"/>
    </row>
    <row r="123" spans="1:12" s="2" customFormat="1" ht="39.9" customHeight="1" x14ac:dyDescent="0.25">
      <c r="A123" s="144" t="s">
        <v>24</v>
      </c>
      <c r="B123" s="255" t="s">
        <v>151</v>
      </c>
      <c r="C123" s="255"/>
      <c r="D123" s="230"/>
      <c r="E123" s="140" t="s">
        <v>26</v>
      </c>
      <c r="F123" s="140" t="s">
        <v>13</v>
      </c>
      <c r="G123" s="251"/>
      <c r="H123" s="77" t="s">
        <v>51</v>
      </c>
      <c r="I123" s="31" t="s">
        <v>52</v>
      </c>
      <c r="J123" s="31" t="s">
        <v>9</v>
      </c>
      <c r="K123" s="31" t="s">
        <v>10</v>
      </c>
      <c r="L123" s="32" t="s">
        <v>11</v>
      </c>
    </row>
    <row r="124" spans="1:12" s="2" customFormat="1" ht="19.95" customHeight="1" x14ac:dyDescent="0.25">
      <c r="A124" s="198"/>
      <c r="B124" s="282"/>
      <c r="C124" s="282"/>
      <c r="D124" s="199"/>
      <c r="E124" s="199"/>
      <c r="F124" s="199"/>
      <c r="G124" s="81">
        <f>SUM(D124:F124)</f>
        <v>0</v>
      </c>
      <c r="H124" s="78"/>
      <c r="I124" s="33"/>
      <c r="J124" s="33">
        <v>0</v>
      </c>
      <c r="K124" s="33">
        <f t="shared" ref="K124:K129" si="24">D124-J124</f>
        <v>0</v>
      </c>
      <c r="L124" s="34"/>
    </row>
    <row r="125" spans="1:12" s="2" customFormat="1" ht="19.95" customHeight="1" x14ac:dyDescent="0.25">
      <c r="A125" s="198"/>
      <c r="B125" s="282"/>
      <c r="C125" s="282"/>
      <c r="D125" s="199"/>
      <c r="E125" s="199"/>
      <c r="F125" s="199"/>
      <c r="G125" s="81">
        <f>SUM(D125:F125)</f>
        <v>0</v>
      </c>
      <c r="H125" s="78"/>
      <c r="I125" s="33"/>
      <c r="J125" s="33">
        <v>0</v>
      </c>
      <c r="K125" s="33">
        <f t="shared" si="24"/>
        <v>0</v>
      </c>
      <c r="L125" s="34"/>
    </row>
    <row r="126" spans="1:12" s="2" customFormat="1" ht="19.95" customHeight="1" x14ac:dyDescent="0.25">
      <c r="A126" s="198"/>
      <c r="B126" s="282"/>
      <c r="C126" s="282"/>
      <c r="D126" s="199"/>
      <c r="E126" s="199"/>
      <c r="F126" s="199"/>
      <c r="G126" s="81">
        <f t="shared" ref="G126:G133" si="25">SUM(D126:F126)</f>
        <v>0</v>
      </c>
      <c r="H126" s="78"/>
      <c r="I126" s="33"/>
      <c r="J126" s="33">
        <v>0</v>
      </c>
      <c r="K126" s="33">
        <f t="shared" si="24"/>
        <v>0</v>
      </c>
      <c r="L126" s="34"/>
    </row>
    <row r="127" spans="1:12" s="2" customFormat="1" ht="19.95" customHeight="1" x14ac:dyDescent="0.25">
      <c r="A127" s="198"/>
      <c r="B127" s="282"/>
      <c r="C127" s="282"/>
      <c r="D127" s="199"/>
      <c r="E127" s="199"/>
      <c r="F127" s="199"/>
      <c r="G127" s="81">
        <f t="shared" si="25"/>
        <v>0</v>
      </c>
      <c r="H127" s="78"/>
      <c r="I127" s="33"/>
      <c r="J127" s="33">
        <v>0</v>
      </c>
      <c r="K127" s="33">
        <f t="shared" si="24"/>
        <v>0</v>
      </c>
      <c r="L127" s="34"/>
    </row>
    <row r="128" spans="1:12" s="2" customFormat="1" ht="19.95" customHeight="1" x14ac:dyDescent="0.25">
      <c r="A128" s="198"/>
      <c r="B128" s="282"/>
      <c r="C128" s="282"/>
      <c r="D128" s="199"/>
      <c r="E128" s="199"/>
      <c r="F128" s="199"/>
      <c r="G128" s="81">
        <f t="shared" si="25"/>
        <v>0</v>
      </c>
      <c r="H128" s="78"/>
      <c r="I128" s="33"/>
      <c r="J128" s="33">
        <v>0</v>
      </c>
      <c r="K128" s="33">
        <f t="shared" si="24"/>
        <v>0</v>
      </c>
      <c r="L128" s="34"/>
    </row>
    <row r="129" spans="1:12" s="2" customFormat="1" ht="19.95" customHeight="1" x14ac:dyDescent="0.25">
      <c r="A129" s="198"/>
      <c r="B129" s="282"/>
      <c r="C129" s="282"/>
      <c r="D129" s="199"/>
      <c r="E129" s="199"/>
      <c r="F129" s="199"/>
      <c r="G129" s="81">
        <f t="shared" si="25"/>
        <v>0</v>
      </c>
      <c r="H129" s="78"/>
      <c r="I129" s="33"/>
      <c r="J129" s="33">
        <v>0</v>
      </c>
      <c r="K129" s="33">
        <f t="shared" si="24"/>
        <v>0</v>
      </c>
      <c r="L129" s="26"/>
    </row>
    <row r="130" spans="1:12" s="2" customFormat="1" ht="19.95" customHeight="1" x14ac:dyDescent="0.25">
      <c r="A130" s="198"/>
      <c r="B130" s="284"/>
      <c r="C130" s="285"/>
      <c r="D130" s="199"/>
      <c r="E130" s="199"/>
      <c r="F130" s="199"/>
      <c r="G130" s="81">
        <f t="shared" si="25"/>
        <v>0</v>
      </c>
      <c r="H130" s="78"/>
      <c r="I130" s="33"/>
      <c r="J130" s="33">
        <v>0</v>
      </c>
      <c r="K130" s="33">
        <f>D130-J130</f>
        <v>0</v>
      </c>
      <c r="L130" s="26"/>
    </row>
    <row r="131" spans="1:12" s="2" customFormat="1" ht="19.95" customHeight="1" x14ac:dyDescent="0.25">
      <c r="A131" s="198"/>
      <c r="B131" s="284"/>
      <c r="C131" s="285"/>
      <c r="D131" s="199"/>
      <c r="E131" s="199"/>
      <c r="F131" s="199"/>
      <c r="G131" s="81">
        <f t="shared" si="25"/>
        <v>0</v>
      </c>
      <c r="H131" s="78"/>
      <c r="I131" s="33"/>
      <c r="J131" s="33">
        <v>0</v>
      </c>
      <c r="K131" s="33">
        <f>D131-J131</f>
        <v>0</v>
      </c>
      <c r="L131" s="26"/>
    </row>
    <row r="132" spans="1:12" s="2" customFormat="1" ht="19.95" customHeight="1" x14ac:dyDescent="0.25">
      <c r="A132" s="198"/>
      <c r="B132" s="284"/>
      <c r="C132" s="285"/>
      <c r="D132" s="199"/>
      <c r="E132" s="199"/>
      <c r="F132" s="199"/>
      <c r="G132" s="81">
        <f t="shared" si="25"/>
        <v>0</v>
      </c>
      <c r="H132" s="78"/>
      <c r="I132" s="33"/>
      <c r="J132" s="33">
        <v>0</v>
      </c>
      <c r="K132" s="33">
        <f>D132-J132</f>
        <v>0</v>
      </c>
      <c r="L132" s="26"/>
    </row>
    <row r="133" spans="1:12" s="2" customFormat="1" ht="19.95" customHeight="1" x14ac:dyDescent="0.25">
      <c r="A133" s="198"/>
      <c r="B133" s="282"/>
      <c r="C133" s="282"/>
      <c r="D133" s="199"/>
      <c r="E133" s="199"/>
      <c r="F133" s="199"/>
      <c r="G133" s="81">
        <f t="shared" si="25"/>
        <v>0</v>
      </c>
      <c r="H133" s="78"/>
      <c r="I133" s="33"/>
      <c r="J133" s="33">
        <v>0</v>
      </c>
      <c r="K133" s="33">
        <f>D133-J133</f>
        <v>0</v>
      </c>
      <c r="L133" s="26"/>
    </row>
    <row r="134" spans="1:12" s="2" customFormat="1" ht="27.9" customHeight="1" thickBot="1" x14ac:dyDescent="0.3">
      <c r="A134" s="39" t="s">
        <v>57</v>
      </c>
      <c r="B134" s="286"/>
      <c r="C134" s="287"/>
      <c r="D134" s="27">
        <f t="shared" ref="D134:K134" si="26">SUM(D124:D133)</f>
        <v>0</v>
      </c>
      <c r="E134" s="27">
        <f t="shared" si="26"/>
        <v>0</v>
      </c>
      <c r="F134" s="27">
        <f t="shared" si="26"/>
        <v>0</v>
      </c>
      <c r="G134" s="82">
        <f t="shared" si="26"/>
        <v>0</v>
      </c>
      <c r="H134" s="75">
        <f t="shared" si="26"/>
        <v>0</v>
      </c>
      <c r="I134" s="27">
        <f t="shared" si="26"/>
        <v>0</v>
      </c>
      <c r="J134" s="27">
        <f>SUM(J124:J133)</f>
        <v>0</v>
      </c>
      <c r="K134" s="27">
        <f t="shared" si="26"/>
        <v>0</v>
      </c>
      <c r="L134" s="35"/>
    </row>
    <row r="135" spans="1:12" s="22" customFormat="1" ht="50.1" customHeight="1" x14ac:dyDescent="0.25">
      <c r="A135" s="227" t="s">
        <v>124</v>
      </c>
      <c r="B135" s="228"/>
      <c r="C135" s="268"/>
      <c r="D135" s="229" t="s">
        <v>69</v>
      </c>
      <c r="E135" s="247" t="s">
        <v>23</v>
      </c>
      <c r="F135" s="247"/>
      <c r="G135" s="250" t="s">
        <v>27</v>
      </c>
      <c r="H135" s="262" t="s">
        <v>68</v>
      </c>
      <c r="I135" s="262"/>
      <c r="J135" s="262"/>
      <c r="K135" s="262"/>
      <c r="L135" s="263"/>
    </row>
    <row r="136" spans="1:12" s="2" customFormat="1" ht="33.6" customHeight="1" x14ac:dyDescent="0.25">
      <c r="A136" s="144" t="s">
        <v>24</v>
      </c>
      <c r="B136" s="255" t="s">
        <v>151</v>
      </c>
      <c r="C136" s="255"/>
      <c r="D136" s="230"/>
      <c r="E136" s="140" t="s">
        <v>26</v>
      </c>
      <c r="F136" s="140" t="s">
        <v>13</v>
      </c>
      <c r="G136" s="251"/>
      <c r="H136" s="77" t="s">
        <v>51</v>
      </c>
      <c r="I136" s="31" t="s">
        <v>52</v>
      </c>
      <c r="J136" s="31" t="s">
        <v>9</v>
      </c>
      <c r="K136" s="31" t="s">
        <v>10</v>
      </c>
      <c r="L136" s="32" t="s">
        <v>11</v>
      </c>
    </row>
    <row r="137" spans="1:12" s="2" customFormat="1" ht="19.95" customHeight="1" x14ac:dyDescent="0.25">
      <c r="A137" s="198"/>
      <c r="B137" s="282"/>
      <c r="C137" s="282"/>
      <c r="D137" s="199"/>
      <c r="E137" s="199"/>
      <c r="F137" s="199"/>
      <c r="G137" s="81">
        <f t="shared" ref="G137:G146" si="27">SUM(D137:F137)</f>
        <v>0</v>
      </c>
      <c r="H137" s="78"/>
      <c r="I137" s="33"/>
      <c r="J137" s="33">
        <v>0</v>
      </c>
      <c r="K137" s="33">
        <f t="shared" ref="K137:K142" si="28">D137-J137</f>
        <v>0</v>
      </c>
      <c r="L137" s="34"/>
    </row>
    <row r="138" spans="1:12" s="2" customFormat="1" ht="19.95" customHeight="1" x14ac:dyDescent="0.25">
      <c r="A138" s="198"/>
      <c r="B138" s="282"/>
      <c r="C138" s="282"/>
      <c r="D138" s="199"/>
      <c r="E138" s="199"/>
      <c r="F138" s="199"/>
      <c r="G138" s="81">
        <f t="shared" si="27"/>
        <v>0</v>
      </c>
      <c r="H138" s="78"/>
      <c r="I138" s="33"/>
      <c r="J138" s="33">
        <v>0</v>
      </c>
      <c r="K138" s="33">
        <f t="shared" si="28"/>
        <v>0</v>
      </c>
      <c r="L138" s="34"/>
    </row>
    <row r="139" spans="1:12" s="2" customFormat="1" ht="19.95" customHeight="1" x14ac:dyDescent="0.25">
      <c r="A139" s="198"/>
      <c r="B139" s="282"/>
      <c r="C139" s="282"/>
      <c r="D139" s="199"/>
      <c r="E139" s="199"/>
      <c r="F139" s="199"/>
      <c r="G139" s="81">
        <f t="shared" si="27"/>
        <v>0</v>
      </c>
      <c r="H139" s="78"/>
      <c r="I139" s="33"/>
      <c r="J139" s="33">
        <v>0</v>
      </c>
      <c r="K139" s="33">
        <f t="shared" si="28"/>
        <v>0</v>
      </c>
      <c r="L139" s="34"/>
    </row>
    <row r="140" spans="1:12" s="2" customFormat="1" ht="19.95" customHeight="1" x14ac:dyDescent="0.25">
      <c r="A140" s="198"/>
      <c r="B140" s="282"/>
      <c r="C140" s="282"/>
      <c r="D140" s="199"/>
      <c r="E140" s="199"/>
      <c r="F140" s="199"/>
      <c r="G140" s="81">
        <f t="shared" si="27"/>
        <v>0</v>
      </c>
      <c r="H140" s="78"/>
      <c r="I140" s="33"/>
      <c r="J140" s="33">
        <v>0</v>
      </c>
      <c r="K140" s="33">
        <f t="shared" si="28"/>
        <v>0</v>
      </c>
      <c r="L140" s="34"/>
    </row>
    <row r="141" spans="1:12" s="2" customFormat="1" ht="19.95" customHeight="1" x14ac:dyDescent="0.25">
      <c r="A141" s="198"/>
      <c r="B141" s="282"/>
      <c r="C141" s="282"/>
      <c r="D141" s="199"/>
      <c r="E141" s="199"/>
      <c r="F141" s="199"/>
      <c r="G141" s="81">
        <f t="shared" si="27"/>
        <v>0</v>
      </c>
      <c r="H141" s="78"/>
      <c r="I141" s="33"/>
      <c r="J141" s="33">
        <v>0</v>
      </c>
      <c r="K141" s="33">
        <f t="shared" si="28"/>
        <v>0</v>
      </c>
      <c r="L141" s="34"/>
    </row>
    <row r="142" spans="1:12" s="2" customFormat="1" ht="19.95" customHeight="1" x14ac:dyDescent="0.25">
      <c r="A142" s="198"/>
      <c r="B142" s="282"/>
      <c r="C142" s="282"/>
      <c r="D142" s="199"/>
      <c r="E142" s="199"/>
      <c r="F142" s="199"/>
      <c r="G142" s="81">
        <f t="shared" si="27"/>
        <v>0</v>
      </c>
      <c r="H142" s="78"/>
      <c r="I142" s="33"/>
      <c r="J142" s="33">
        <v>0</v>
      </c>
      <c r="K142" s="33">
        <f t="shared" si="28"/>
        <v>0</v>
      </c>
      <c r="L142" s="26"/>
    </row>
    <row r="143" spans="1:12" s="2" customFormat="1" ht="19.95" customHeight="1" x14ac:dyDescent="0.25">
      <c r="A143" s="198"/>
      <c r="B143" s="284"/>
      <c r="C143" s="285"/>
      <c r="D143" s="199"/>
      <c r="E143" s="199"/>
      <c r="F143" s="199"/>
      <c r="G143" s="81">
        <f t="shared" si="27"/>
        <v>0</v>
      </c>
      <c r="H143" s="78"/>
      <c r="I143" s="33"/>
      <c r="J143" s="33">
        <v>0</v>
      </c>
      <c r="K143" s="33">
        <f>D143-J143</f>
        <v>0</v>
      </c>
      <c r="L143" s="26"/>
    </row>
    <row r="144" spans="1:12" s="2" customFormat="1" ht="19.95" customHeight="1" x14ac:dyDescent="0.25">
      <c r="A144" s="198"/>
      <c r="B144" s="284"/>
      <c r="C144" s="285"/>
      <c r="D144" s="199"/>
      <c r="E144" s="199"/>
      <c r="F144" s="199"/>
      <c r="G144" s="81">
        <f t="shared" si="27"/>
        <v>0</v>
      </c>
      <c r="H144" s="78"/>
      <c r="I144" s="33"/>
      <c r="J144" s="33">
        <v>0</v>
      </c>
      <c r="K144" s="33">
        <f>D144-J144</f>
        <v>0</v>
      </c>
      <c r="L144" s="26"/>
    </row>
    <row r="145" spans="1:12" s="2" customFormat="1" ht="19.95" customHeight="1" x14ac:dyDescent="0.25">
      <c r="A145" s="198"/>
      <c r="B145" s="284"/>
      <c r="C145" s="285"/>
      <c r="D145" s="199"/>
      <c r="E145" s="199"/>
      <c r="F145" s="199"/>
      <c r="G145" s="81">
        <f t="shared" si="27"/>
        <v>0</v>
      </c>
      <c r="H145" s="78"/>
      <c r="I145" s="33"/>
      <c r="J145" s="33">
        <v>0</v>
      </c>
      <c r="K145" s="33">
        <f>D145-J145</f>
        <v>0</v>
      </c>
      <c r="L145" s="26"/>
    </row>
    <row r="146" spans="1:12" s="2" customFormat="1" ht="19.95" customHeight="1" x14ac:dyDescent="0.25">
      <c r="A146" s="198"/>
      <c r="B146" s="282"/>
      <c r="C146" s="282"/>
      <c r="D146" s="199"/>
      <c r="E146" s="199"/>
      <c r="F146" s="199"/>
      <c r="G146" s="83">
        <f t="shared" si="27"/>
        <v>0</v>
      </c>
      <c r="H146" s="78"/>
      <c r="I146" s="33"/>
      <c r="J146" s="33">
        <v>0</v>
      </c>
      <c r="K146" s="33">
        <f>D146-J146</f>
        <v>0</v>
      </c>
      <c r="L146" s="26"/>
    </row>
    <row r="147" spans="1:12" s="2" customFormat="1" ht="27.9" customHeight="1" thickBot="1" x14ac:dyDescent="0.3">
      <c r="A147" s="39" t="s">
        <v>57</v>
      </c>
      <c r="B147" s="286"/>
      <c r="C147" s="287"/>
      <c r="D147" s="40">
        <f t="shared" ref="D147:K147" si="29">SUM(D137:D146)</f>
        <v>0</v>
      </c>
      <c r="E147" s="40">
        <f t="shared" si="29"/>
        <v>0</v>
      </c>
      <c r="F147" s="40">
        <f t="shared" si="29"/>
        <v>0</v>
      </c>
      <c r="G147" s="84">
        <f t="shared" si="29"/>
        <v>0</v>
      </c>
      <c r="H147" s="79">
        <f t="shared" si="29"/>
        <v>0</v>
      </c>
      <c r="I147" s="41">
        <f t="shared" si="29"/>
        <v>0</v>
      </c>
      <c r="J147" s="41">
        <f t="shared" si="29"/>
        <v>0</v>
      </c>
      <c r="K147" s="42">
        <f t="shared" si="29"/>
        <v>0</v>
      </c>
      <c r="L147" s="35"/>
    </row>
    <row r="148" spans="1:12" s="2" customFormat="1" ht="31.5" customHeight="1" thickBot="1" x14ac:dyDescent="0.3">
      <c r="A148" s="271" t="s">
        <v>59</v>
      </c>
      <c r="B148" s="272"/>
      <c r="C148" s="85"/>
      <c r="D148" s="85">
        <f>SUM(D30+D43+D56+D69+D82+D95+D108+D121+D134+D147)</f>
        <v>0</v>
      </c>
      <c r="E148" s="85">
        <f t="shared" ref="E148:K148" si="30">SUM(E30+E43+E56+E69+E82+E95+E108+E121+E134+E147)</f>
        <v>0</v>
      </c>
      <c r="F148" s="85">
        <f t="shared" si="30"/>
        <v>0</v>
      </c>
      <c r="G148" s="86">
        <f t="shared" si="30"/>
        <v>0</v>
      </c>
      <c r="H148" s="80">
        <f t="shared" si="30"/>
        <v>0</v>
      </c>
      <c r="I148" s="16">
        <f t="shared" si="30"/>
        <v>0</v>
      </c>
      <c r="J148" s="16">
        <f t="shared" si="30"/>
        <v>0</v>
      </c>
      <c r="K148" s="16">
        <f t="shared" si="30"/>
        <v>0</v>
      </c>
      <c r="L148" s="146"/>
    </row>
    <row r="149" spans="1:12" s="2" customFormat="1" ht="24" customHeight="1" thickBot="1" x14ac:dyDescent="0.3">
      <c r="A149" s="147"/>
      <c r="B149" s="147"/>
      <c r="C149" s="150"/>
      <c r="D149" s="150"/>
      <c r="E149" s="150"/>
      <c r="F149" s="150"/>
      <c r="G149" s="150"/>
      <c r="H149" s="151"/>
      <c r="I149" s="151"/>
      <c r="J149" s="151"/>
      <c r="K149" s="151"/>
      <c r="L149" s="146"/>
    </row>
    <row r="150" spans="1:12" s="2" customFormat="1" ht="35.1" customHeight="1" thickBot="1" x14ac:dyDescent="0.3">
      <c r="A150" s="58" t="s">
        <v>60</v>
      </c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</row>
    <row r="151" spans="1:12" s="2" customFormat="1" ht="43.95" customHeight="1" x14ac:dyDescent="0.25">
      <c r="A151" s="154"/>
      <c r="B151" s="158" t="s">
        <v>0</v>
      </c>
      <c r="C151" s="157" t="s">
        <v>48</v>
      </c>
      <c r="D151" s="157" t="s">
        <v>16</v>
      </c>
      <c r="E151" s="158" t="s">
        <v>49</v>
      </c>
      <c r="F151" s="158" t="s">
        <v>1</v>
      </c>
      <c r="G151" s="158" t="s">
        <v>18</v>
      </c>
      <c r="H151" s="158" t="s">
        <v>2</v>
      </c>
      <c r="I151" s="158" t="s">
        <v>47</v>
      </c>
      <c r="J151" s="158" t="s">
        <v>50</v>
      </c>
      <c r="K151" s="159" t="s">
        <v>12</v>
      </c>
      <c r="L151" s="106"/>
    </row>
    <row r="152" spans="1:12" ht="16.8" x14ac:dyDescent="0.3">
      <c r="A152" s="160" t="s">
        <v>27</v>
      </c>
      <c r="B152" s="17">
        <f>SUMIF($A$20:$A$146,"Consultant / Professional Fees / Salaries, fees and benefits",$D$20:$D$146)+SUMIF($A$20:$A$146,"Consultant / Professional Fees / Salaries, fees and benefits",$E$20:$E$146)</f>
        <v>0</v>
      </c>
      <c r="C152" s="17">
        <f>SUMIF($A$20:$A$146,"Event / Venues",$D$20:$D$146)+SUMIF($A$20:$A$146,"Event / Venues",$E$20:$E$146)</f>
        <v>0</v>
      </c>
      <c r="D152" s="17">
        <f>SUMIF($A$20:$A$146,"Equipment",$D$20:$D$146)+SUMIF($A$20:$A$146,"Equipment",$E$20:$E$146)</f>
        <v>0</v>
      </c>
      <c r="E152" s="17">
        <f>SUMIF($A$20:$A$146,"Promotion and Communication",$D$20:$D$146)+SUMIF($A$20:$A$146,"Promotion and Communication",$E$20:$E$146)</f>
        <v>0</v>
      </c>
      <c r="F152" s="17">
        <f>SUMIF($A$20:$A$146,"Hospitality",$D$20:$D$146)+SUMIF($A$20:$A$146,"Hospitality",$E$20:$E$146)</f>
        <v>0</v>
      </c>
      <c r="G152" s="17">
        <f>SUMIF($A$20:$A$146,"Other Project Expenses",$D$20:$D$146)+SUMIF($A$20:$A$146,"Other Project Expenses",$E$20:$E$146)</f>
        <v>0</v>
      </c>
      <c r="H152" s="17">
        <f>SUMIF($A$20:$A$146,"Travel / Accommodation / Per diem",$D$20:$D$146)+SUMIF($A$20:$A$146,"Travel / Accommodation / Per diem",$E$20:$E$146)</f>
        <v>0</v>
      </c>
      <c r="I152" s="17">
        <f>SUMIF($A$20:$A$146,"Administration",$D$20:$D$146)+SUMIF($A$20:$A$146,"Administration",$E$20:$E$146)</f>
        <v>0</v>
      </c>
      <c r="J152" s="17">
        <f>F148</f>
        <v>0</v>
      </c>
      <c r="K152" s="196">
        <f>SUM($B152:$J152)</f>
        <v>0</v>
      </c>
      <c r="L152" s="106"/>
    </row>
    <row r="153" spans="1:12" ht="17.399999999999999" x14ac:dyDescent="0.3">
      <c r="A153" s="160" t="s">
        <v>45</v>
      </c>
      <c r="B153" s="17">
        <f>SUMIF($A$20:$A$146,"Consultant / Professional Fees / Salaries, fees and benefits",$H$20:$H$146)</f>
        <v>0</v>
      </c>
      <c r="C153" s="17">
        <f>SUMIF($A$20:$A$146,"Event / Venues",$H$20:$H$146)</f>
        <v>0</v>
      </c>
      <c r="D153" s="17">
        <f>SUMIF($A$20:$A$146,"Equipment",$H$20:$H$146)</f>
        <v>0</v>
      </c>
      <c r="E153" s="17">
        <f>SUMIF($A$20:$A$146,"Promotion and Communication",$H$20:$H$146)</f>
        <v>0</v>
      </c>
      <c r="F153" s="17">
        <f>SUMIF($A$20:$A$146,"Hospitality",$H$20:$H$146)</f>
        <v>0</v>
      </c>
      <c r="G153" s="17">
        <f>SUMIF($A$20:$A$146,"Other Project Expenses",$H$20:$H$146)</f>
        <v>0</v>
      </c>
      <c r="H153" s="17">
        <f>SUMIF($A$20:$A$146,"Travel / Accommodation / Per diem",$H$20:$H$146)</f>
        <v>0</v>
      </c>
      <c r="I153" s="17">
        <f>SUMIF($A$20:$A$146,"Administration",$H$20:$H$146)</f>
        <v>0</v>
      </c>
      <c r="J153" s="88">
        <v>0</v>
      </c>
      <c r="K153" s="196">
        <f>SUM($B153:$I153)</f>
        <v>0</v>
      </c>
      <c r="L153" s="106"/>
    </row>
    <row r="154" spans="1:12" ht="18" thickBot="1" x14ac:dyDescent="0.35">
      <c r="A154" s="163" t="s">
        <v>46</v>
      </c>
      <c r="B154" s="165">
        <f>SUMIF($A$20:$A$146,"Consultant / Professional Fees / Salaries, fees and benefits",$D$20:$D$146)</f>
        <v>0</v>
      </c>
      <c r="C154" s="165">
        <f>SUMIF($A$20:$A$146,"Event / Venues",$D$20:$D$146)</f>
        <v>0</v>
      </c>
      <c r="D154" s="165">
        <f>SUMIF($A$20:$A$146,"Equipment",$D$20:$D$146)</f>
        <v>0</v>
      </c>
      <c r="E154" s="165">
        <f>SUMIF($A$20:$A$146,"Promotion and Communication",$D$20:$D$146)</f>
        <v>0</v>
      </c>
      <c r="F154" s="165">
        <f>SUMIF($A$20:$A$146,"Hospitality",$D$20:$D$146)</f>
        <v>0</v>
      </c>
      <c r="G154" s="165">
        <f>SUMIF($A$20:$A$146,"Other Project Expenses",$D$20:$D$146)</f>
        <v>0</v>
      </c>
      <c r="H154" s="165">
        <f>SUMIF($A$20:$A$146,"Travel / Accommodation / Per diem",$D$20:$D$146)</f>
        <v>0</v>
      </c>
      <c r="I154" s="165">
        <f>SUMIF($A$20:$A$146,"Administration",$D$20:$D$146)</f>
        <v>0</v>
      </c>
      <c r="J154" s="89">
        <v>0</v>
      </c>
      <c r="K154" s="162">
        <f>SUM($B154:$I154)</f>
        <v>0</v>
      </c>
      <c r="L154" s="106"/>
    </row>
    <row r="155" spans="1:12" s="43" customFormat="1" ht="27.75" customHeight="1" thickBot="1" x14ac:dyDescent="0.3">
      <c r="A155" s="44" t="s">
        <v>44</v>
      </c>
      <c r="B155" s="45">
        <f>SUMIF($A$20:$A$146,"Consultant / Professional Fees / Salaries, fees and benefits",$J$20:$J$146)</f>
        <v>0</v>
      </c>
      <c r="C155" s="45">
        <f>SUMIF($A$20:$A$146,"Event / Venues",$J$20:$J$146)</f>
        <v>0</v>
      </c>
      <c r="D155" s="45">
        <f>SUMIF($A$20:$A$146,"Equipment",$J$20:$J$146)</f>
        <v>0</v>
      </c>
      <c r="E155" s="45">
        <f>SUMIF($A$20:$A$146,"Promotion and Communication",$J$20:$J$146)</f>
        <v>0</v>
      </c>
      <c r="F155" s="45">
        <f>SUMIF($A$20:$A$146,"Hospitality",$J$20:$J$146)</f>
        <v>0</v>
      </c>
      <c r="G155" s="45">
        <f>SUMIF($A$20:$A$146,"Other Project Expenses",$J$20:$J$146)</f>
        <v>0</v>
      </c>
      <c r="H155" s="45">
        <f>SUMIF($A$20:$A$146,"Travel / Accommodation / Per diem",$J$20:$J$146)</f>
        <v>0</v>
      </c>
      <c r="I155" s="45">
        <f>SUMIF($A$20:$A$146,"Administration",$J$20:$J$146)</f>
        <v>0</v>
      </c>
      <c r="J155" s="46">
        <v>0</v>
      </c>
      <c r="K155" s="47">
        <f>SUM($B155:$I155)</f>
        <v>0</v>
      </c>
      <c r="L155" s="167"/>
    </row>
    <row r="156" spans="1:12" s="43" customFormat="1" ht="15.75" customHeight="1" thickBot="1" x14ac:dyDescent="0.3">
      <c r="A156" s="168"/>
      <c r="B156" s="169"/>
      <c r="C156" s="169"/>
      <c r="D156" s="169"/>
      <c r="E156" s="169"/>
      <c r="F156" s="169"/>
      <c r="G156" s="169"/>
      <c r="H156" s="169"/>
      <c r="I156" s="169"/>
      <c r="J156" s="170"/>
      <c r="K156" s="169"/>
      <c r="L156" s="167"/>
    </row>
    <row r="157" spans="1:12" s="2" customFormat="1" ht="29.4" customHeight="1" x14ac:dyDescent="0.25">
      <c r="A157" s="171"/>
      <c r="B157" s="288" t="s">
        <v>63</v>
      </c>
      <c r="C157" s="288"/>
      <c r="D157" s="274" t="s">
        <v>61</v>
      </c>
      <c r="E157" s="275"/>
    </row>
    <row r="158" spans="1:12" s="2" customFormat="1" ht="20.100000000000001" customHeight="1" x14ac:dyDescent="0.25">
      <c r="A158" s="172"/>
      <c r="B158" s="197" t="s">
        <v>58</v>
      </c>
      <c r="C158" s="175" t="s">
        <v>62</v>
      </c>
      <c r="D158" s="175" t="s">
        <v>58</v>
      </c>
      <c r="E158" s="176" t="s">
        <v>62</v>
      </c>
    </row>
    <row r="159" spans="1:12" s="2" customFormat="1" ht="16.5" customHeight="1" x14ac:dyDescent="0.3">
      <c r="A159" s="177" t="s">
        <v>27</v>
      </c>
      <c r="B159" s="17">
        <f>SUM(G30+G43+G56+G69+G82+G95+G108+G121+G134+G147)</f>
        <v>0</v>
      </c>
      <c r="C159" s="90"/>
      <c r="D159" s="18">
        <f>I152</f>
        <v>0</v>
      </c>
      <c r="E159" s="51" t="str">
        <f>IF(B159&gt;0,(D159/B159),"")</f>
        <v/>
      </c>
    </row>
    <row r="160" spans="1:12" s="2" customFormat="1" ht="16.5" customHeight="1" thickBot="1" x14ac:dyDescent="0.35">
      <c r="A160" s="179" t="s">
        <v>46</v>
      </c>
      <c r="B160" s="48">
        <f>SUM(D30+D43+D56+D69+D82+D95+D108+D121+D134+D147)</f>
        <v>0</v>
      </c>
      <c r="C160" s="49" t="str">
        <f>IF(B160&gt;0,($D$148/$G$148),"")</f>
        <v/>
      </c>
      <c r="D160" s="50">
        <f>I154</f>
        <v>0</v>
      </c>
      <c r="E160" s="52" t="str">
        <f>IF(B160&gt;0,(D160/B160),"")</f>
        <v/>
      </c>
    </row>
    <row r="161" spans="1:5" s="183" customFormat="1" ht="27" customHeight="1" thickBot="1" x14ac:dyDescent="0.3">
      <c r="A161" s="53" t="s">
        <v>44</v>
      </c>
      <c r="B161" s="45">
        <f>J148</f>
        <v>0</v>
      </c>
      <c r="C161" s="54" t="str">
        <f>IF(B161&gt;0,(J148/G148),"")</f>
        <v/>
      </c>
      <c r="D161" s="55">
        <f>I155</f>
        <v>0</v>
      </c>
      <c r="E161" s="56" t="str">
        <f>IF(B161&gt;0,(D161/B161),"")</f>
        <v/>
      </c>
    </row>
  </sheetData>
  <sheetProtection formatCells="0" formatRows="0" insertRows="0"/>
  <protectedRanges>
    <protectedRange password="D29F" sqref="A152:I156 E151:J151 K152:K156 J152 A151:B151" name="Range1"/>
    <protectedRange sqref="C70 C31 C44 C83 C122 C135 C18 C57 C96 C109" name="Range8"/>
    <protectedRange sqref="G12 G15" name="Range10"/>
    <protectedRange sqref="A18:C18 A31:C31 A44:C44 A83:C83 A109:C109 A122:C122 A135:C135 A96:C96 A57:C57 A70:C70" name="Range11"/>
    <protectedRange sqref="C12:F12 C15:F15" name="Range2"/>
    <protectedRange password="D29F" sqref="A157:E161 A150:E150" name="Range1_15"/>
  </protectedRanges>
  <mergeCells count="183">
    <mergeCell ref="B145:C145"/>
    <mergeCell ref="B146:C146"/>
    <mergeCell ref="B147:C147"/>
    <mergeCell ref="A148:B148"/>
    <mergeCell ref="B157:C157"/>
    <mergeCell ref="D157:E157"/>
    <mergeCell ref="B139:C139"/>
    <mergeCell ref="B140:C140"/>
    <mergeCell ref="B141:C141"/>
    <mergeCell ref="B142:C142"/>
    <mergeCell ref="B143:C143"/>
    <mergeCell ref="B144:C144"/>
    <mergeCell ref="E135:F135"/>
    <mergeCell ref="G135:G136"/>
    <mergeCell ref="H135:L135"/>
    <mergeCell ref="B136:C136"/>
    <mergeCell ref="B137:C137"/>
    <mergeCell ref="B138:C138"/>
    <mergeCell ref="B131:C131"/>
    <mergeCell ref="B132:C132"/>
    <mergeCell ref="B133:C133"/>
    <mergeCell ref="B134:C134"/>
    <mergeCell ref="A135:C135"/>
    <mergeCell ref="D135:D136"/>
    <mergeCell ref="B125:C125"/>
    <mergeCell ref="B126:C126"/>
    <mergeCell ref="B127:C127"/>
    <mergeCell ref="B128:C128"/>
    <mergeCell ref="B129:C129"/>
    <mergeCell ref="B130:C130"/>
    <mergeCell ref="D122:D123"/>
    <mergeCell ref="E122:F122"/>
    <mergeCell ref="G122:G123"/>
    <mergeCell ref="H122:L122"/>
    <mergeCell ref="B123:C123"/>
    <mergeCell ref="B124:C124"/>
    <mergeCell ref="B117:C117"/>
    <mergeCell ref="B118:C118"/>
    <mergeCell ref="B119:C119"/>
    <mergeCell ref="B120:C120"/>
    <mergeCell ref="B121:C121"/>
    <mergeCell ref="A122:C122"/>
    <mergeCell ref="B111:C111"/>
    <mergeCell ref="B112:C112"/>
    <mergeCell ref="B113:C113"/>
    <mergeCell ref="B114:C114"/>
    <mergeCell ref="B115:C115"/>
    <mergeCell ref="B116:C116"/>
    <mergeCell ref="B108:C108"/>
    <mergeCell ref="A109:C109"/>
    <mergeCell ref="D109:D110"/>
    <mergeCell ref="E109:F109"/>
    <mergeCell ref="G109:G110"/>
    <mergeCell ref="H109:L109"/>
    <mergeCell ref="B110:C110"/>
    <mergeCell ref="B102:C102"/>
    <mergeCell ref="B103:C103"/>
    <mergeCell ref="B104:C104"/>
    <mergeCell ref="B105:C105"/>
    <mergeCell ref="B106:C106"/>
    <mergeCell ref="B107:C107"/>
    <mergeCell ref="H96:L96"/>
    <mergeCell ref="B97:C97"/>
    <mergeCell ref="B98:C98"/>
    <mergeCell ref="B99:C99"/>
    <mergeCell ref="B100:C100"/>
    <mergeCell ref="B101:C101"/>
    <mergeCell ref="B94:C94"/>
    <mergeCell ref="B95:C95"/>
    <mergeCell ref="A96:C96"/>
    <mergeCell ref="D96:D97"/>
    <mergeCell ref="E96:F96"/>
    <mergeCell ref="G96:G97"/>
    <mergeCell ref="B88:C88"/>
    <mergeCell ref="B89:C89"/>
    <mergeCell ref="B90:C90"/>
    <mergeCell ref="B91:C91"/>
    <mergeCell ref="B92:C92"/>
    <mergeCell ref="B93:C93"/>
    <mergeCell ref="G83:G84"/>
    <mergeCell ref="H83:L83"/>
    <mergeCell ref="B84:C84"/>
    <mergeCell ref="B85:C85"/>
    <mergeCell ref="B86:C86"/>
    <mergeCell ref="B87:C87"/>
    <mergeCell ref="B80:C80"/>
    <mergeCell ref="B81:C81"/>
    <mergeCell ref="B82:C82"/>
    <mergeCell ref="A83:C83"/>
    <mergeCell ref="D83:D84"/>
    <mergeCell ref="E83:F83"/>
    <mergeCell ref="B74:C74"/>
    <mergeCell ref="B75:C75"/>
    <mergeCell ref="B76:C76"/>
    <mergeCell ref="B77:C77"/>
    <mergeCell ref="B78:C78"/>
    <mergeCell ref="B79:C79"/>
    <mergeCell ref="E70:F70"/>
    <mergeCell ref="G70:G71"/>
    <mergeCell ref="H70:L70"/>
    <mergeCell ref="B71:C71"/>
    <mergeCell ref="B72:C72"/>
    <mergeCell ref="B73:C73"/>
    <mergeCell ref="B66:C66"/>
    <mergeCell ref="B67:C67"/>
    <mergeCell ref="B68:C68"/>
    <mergeCell ref="B69:C69"/>
    <mergeCell ref="A70:C70"/>
    <mergeCell ref="D70:D71"/>
    <mergeCell ref="B60:C60"/>
    <mergeCell ref="B61:C61"/>
    <mergeCell ref="B62:C62"/>
    <mergeCell ref="B63:C63"/>
    <mergeCell ref="B64:C64"/>
    <mergeCell ref="B65:C65"/>
    <mergeCell ref="D57:D58"/>
    <mergeCell ref="E57:F57"/>
    <mergeCell ref="G57:G58"/>
    <mergeCell ref="H57:L57"/>
    <mergeCell ref="B58:C58"/>
    <mergeCell ref="B59:C59"/>
    <mergeCell ref="B52:C52"/>
    <mergeCell ref="B53:C53"/>
    <mergeCell ref="B54:C54"/>
    <mergeCell ref="B55:C55"/>
    <mergeCell ref="B56:C56"/>
    <mergeCell ref="A57:C57"/>
    <mergeCell ref="B46:C46"/>
    <mergeCell ref="B47:C47"/>
    <mergeCell ref="B48:C48"/>
    <mergeCell ref="B49:C49"/>
    <mergeCell ref="B50:C50"/>
    <mergeCell ref="B51:C51"/>
    <mergeCell ref="B43:C43"/>
    <mergeCell ref="A44:C44"/>
    <mergeCell ref="D44:D45"/>
    <mergeCell ref="E44:F44"/>
    <mergeCell ref="G44:G45"/>
    <mergeCell ref="H44:L44"/>
    <mergeCell ref="B45:C45"/>
    <mergeCell ref="B37:C37"/>
    <mergeCell ref="B38:C38"/>
    <mergeCell ref="B39:C39"/>
    <mergeCell ref="B40:C40"/>
    <mergeCell ref="B41:C41"/>
    <mergeCell ref="B42:C42"/>
    <mergeCell ref="H31:L31"/>
    <mergeCell ref="B32:C32"/>
    <mergeCell ref="B33:C33"/>
    <mergeCell ref="B34:C34"/>
    <mergeCell ref="B35:C35"/>
    <mergeCell ref="B36:C36"/>
    <mergeCell ref="B29:C29"/>
    <mergeCell ref="B30:C30"/>
    <mergeCell ref="A31:C31"/>
    <mergeCell ref="D31:D32"/>
    <mergeCell ref="E31:F31"/>
    <mergeCell ref="G31:G32"/>
    <mergeCell ref="B23:C23"/>
    <mergeCell ref="B24:C24"/>
    <mergeCell ref="B25:C25"/>
    <mergeCell ref="B26:C26"/>
    <mergeCell ref="B27:C27"/>
    <mergeCell ref="B28:C28"/>
    <mergeCell ref="G18:G19"/>
    <mergeCell ref="H18:L18"/>
    <mergeCell ref="B19:C19"/>
    <mergeCell ref="B20:C20"/>
    <mergeCell ref="B21:C21"/>
    <mergeCell ref="B22:C22"/>
    <mergeCell ref="C12:F12"/>
    <mergeCell ref="C13:F13"/>
    <mergeCell ref="C14:F14"/>
    <mergeCell ref="C15:F15"/>
    <mergeCell ref="A18:C18"/>
    <mergeCell ref="D18:D19"/>
    <mergeCell ref="E18:F18"/>
    <mergeCell ref="A1:G2"/>
    <mergeCell ref="C4:G4"/>
    <mergeCell ref="C5:G5"/>
    <mergeCell ref="A7:F7"/>
    <mergeCell ref="A8:F8"/>
    <mergeCell ref="C11:F11"/>
  </mergeCells>
  <conditionalFormatting sqref="D20:G29">
    <cfRule type="expression" priority="1" stopIfTrue="1">
      <formula>$F20=$D20:$F20</formula>
    </cfRule>
  </conditionalFormatting>
  <conditionalFormatting sqref="D33:G42">
    <cfRule type="expression" priority="12" stopIfTrue="1">
      <formula>$F33=$D33:$F33</formula>
    </cfRule>
  </conditionalFormatting>
  <conditionalFormatting sqref="D46:G55">
    <cfRule type="expression" priority="11" stopIfTrue="1">
      <formula>$F46=$D46:$F46</formula>
    </cfRule>
  </conditionalFormatting>
  <conditionalFormatting sqref="D59:G68">
    <cfRule type="expression" priority="10" stopIfTrue="1">
      <formula>$F59=$D59:$F59</formula>
    </cfRule>
  </conditionalFormatting>
  <conditionalFormatting sqref="D72:G81">
    <cfRule type="expression" priority="9" stopIfTrue="1">
      <formula>$F72=$D72:$F72</formula>
    </cfRule>
  </conditionalFormatting>
  <conditionalFormatting sqref="D85:G94">
    <cfRule type="expression" priority="8" stopIfTrue="1">
      <formula>$F85=$D85:$F85</formula>
    </cfRule>
  </conditionalFormatting>
  <conditionalFormatting sqref="D98:G107">
    <cfRule type="expression" priority="7" stopIfTrue="1">
      <formula>$F98=$D98:$F98</formula>
    </cfRule>
  </conditionalFormatting>
  <conditionalFormatting sqref="D111:G120">
    <cfRule type="expression" priority="6" stopIfTrue="1">
      <formula>$F111=$D111:$F111</formula>
    </cfRule>
  </conditionalFormatting>
  <conditionalFormatting sqref="D124:G133">
    <cfRule type="expression" priority="5" stopIfTrue="1">
      <formula>$F124=$D124:$F124</formula>
    </cfRule>
  </conditionalFormatting>
  <conditionalFormatting sqref="D137:G146">
    <cfRule type="expression" priority="4" stopIfTrue="1">
      <formula>$F137=$D137:$F137</formula>
    </cfRule>
  </conditionalFormatting>
  <conditionalFormatting sqref="G7:G8">
    <cfRule type="expression" dxfId="5" priority="2" stopIfTrue="1">
      <formula>G7="No"</formula>
    </cfRule>
    <cfRule type="expression" dxfId="4" priority="3" stopIfTrue="1">
      <formula>G7="Yes"</formula>
    </cfRule>
  </conditionalFormatting>
  <pageMargins left="0.23622047244094491" right="0.23622047244094491" top="0.74803149606299213" bottom="0.74803149606299213" header="0.31496062992125984" footer="0.31496062992125984"/>
  <pageSetup paperSize="5" scale="9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9E2D0CB-2822-4D3E-A1DC-F8FA87E39D40}">
          <x14:formula1>
            <xm:f>'Departmental use only'!$A$3:$A$10</xm:f>
          </x14:formula1>
          <xm:sqref>A33:A42 A20:A29 A46:A55 A59:A68 A72:A81 A85:A94 A98:A107 A111:A120 A124:A133 A137:A146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6D60-386F-4FDD-B781-06C915C3705E}">
  <sheetPr>
    <tabColor theme="4" tint="0.59999389629810485"/>
    <pageSetUpPr fitToPage="1"/>
  </sheetPr>
  <dimension ref="A1:O161"/>
  <sheetViews>
    <sheetView zoomScale="80" zoomScaleNormal="80" zoomScaleSheetLayoutView="85" workbookViewId="0">
      <selection activeCell="C11" sqref="C11:F11"/>
    </sheetView>
  </sheetViews>
  <sheetFormatPr defaultColWidth="9.109375" defaultRowHeight="13.2" x14ac:dyDescent="0.25"/>
  <cols>
    <col min="1" max="1" width="37.5546875" customWidth="1"/>
    <col min="2" max="2" width="21.109375" style="3" customWidth="1"/>
    <col min="3" max="3" width="54.88671875" customWidth="1"/>
    <col min="4" max="7" width="16.33203125" customWidth="1"/>
    <col min="8" max="9" width="15.6640625" style="101" hidden="1" customWidth="1"/>
    <col min="10" max="10" width="17.88671875" style="101" hidden="1" customWidth="1"/>
    <col min="11" max="11" width="15.6640625" style="101" hidden="1" customWidth="1"/>
    <col min="12" max="12" width="54.6640625" style="101" hidden="1" customWidth="1"/>
    <col min="13" max="13" width="9.109375" customWidth="1"/>
  </cols>
  <sheetData>
    <row r="1" spans="1:15" ht="12.75" customHeight="1" x14ac:dyDescent="0.25">
      <c r="A1" s="280" t="s">
        <v>157</v>
      </c>
      <c r="B1" s="289"/>
      <c r="C1" s="289"/>
      <c r="D1" s="289"/>
      <c r="E1" s="289"/>
      <c r="F1" s="289"/>
      <c r="G1" s="290"/>
    </row>
    <row r="2" spans="1:15" ht="41.25" customHeight="1" x14ac:dyDescent="0.3">
      <c r="A2" s="291"/>
      <c r="B2" s="292"/>
      <c r="C2" s="292"/>
      <c r="D2" s="292"/>
      <c r="E2" s="292"/>
      <c r="F2" s="292"/>
      <c r="G2" s="293"/>
      <c r="H2" s="102"/>
      <c r="I2" s="102"/>
      <c r="J2" s="102"/>
      <c r="K2" s="102"/>
      <c r="L2" s="102"/>
    </row>
    <row r="3" spans="1:15" x14ac:dyDescent="0.25">
      <c r="A3" s="103"/>
      <c r="B3" s="103"/>
      <c r="C3" s="103"/>
      <c r="D3" s="103"/>
      <c r="E3" s="103"/>
      <c r="F3" s="103"/>
      <c r="G3" s="105"/>
      <c r="H3" s="106"/>
      <c r="I3" s="106"/>
      <c r="J3" s="106"/>
      <c r="K3" s="106"/>
    </row>
    <row r="4" spans="1:15" ht="19.95" customHeight="1" x14ac:dyDescent="0.3">
      <c r="A4" s="92" t="s">
        <v>155</v>
      </c>
      <c r="B4" s="70"/>
      <c r="C4" s="281"/>
      <c r="D4" s="281"/>
      <c r="E4" s="281"/>
      <c r="F4" s="281"/>
      <c r="G4" s="281"/>
      <c r="H4" s="186"/>
      <c r="I4" s="109"/>
      <c r="J4" s="109"/>
      <c r="K4" s="109"/>
      <c r="L4" s="109"/>
    </row>
    <row r="5" spans="1:15" ht="19.95" customHeight="1" x14ac:dyDescent="0.3">
      <c r="A5" s="92" t="s">
        <v>156</v>
      </c>
      <c r="B5" s="70"/>
      <c r="C5" s="281"/>
      <c r="D5" s="281"/>
      <c r="E5" s="281"/>
      <c r="F5" s="281"/>
      <c r="G5" s="281"/>
      <c r="I5" s="109"/>
      <c r="J5" s="109"/>
      <c r="K5" s="109"/>
      <c r="L5" s="109"/>
    </row>
    <row r="6" spans="1:15" ht="27.75" customHeight="1" thickBot="1" x14ac:dyDescent="0.3">
      <c r="A6" s="5"/>
      <c r="B6" s="1"/>
      <c r="C6" s="103"/>
      <c r="D6" s="103"/>
      <c r="E6" s="103"/>
      <c r="F6" s="103"/>
      <c r="G6" s="11"/>
      <c r="I6" s="109"/>
      <c r="J6" s="109"/>
      <c r="K6" s="109"/>
      <c r="L6" s="109"/>
    </row>
    <row r="7" spans="1:15" s="3" customFormat="1" ht="23.25" customHeight="1" x14ac:dyDescent="0.25">
      <c r="A7" s="241" t="s">
        <v>101</v>
      </c>
      <c r="B7" s="242"/>
      <c r="C7" s="242"/>
      <c r="D7" s="242"/>
      <c r="E7" s="242"/>
      <c r="F7" s="243"/>
      <c r="G7" s="99" t="str">
        <f>IF(B15=G148,"Yes","No")</f>
        <v>Yes</v>
      </c>
      <c r="H7" s="187"/>
      <c r="I7" s="109"/>
      <c r="J7" s="109"/>
      <c r="K7" s="109"/>
      <c r="L7" s="109"/>
      <c r="M7" s="13"/>
      <c r="N7" s="13"/>
      <c r="O7" s="13"/>
    </row>
    <row r="8" spans="1:15" s="3" customFormat="1" ht="25.5" customHeight="1" thickBot="1" x14ac:dyDescent="0.3">
      <c r="A8" s="244" t="s">
        <v>102</v>
      </c>
      <c r="B8" s="245"/>
      <c r="C8" s="245"/>
      <c r="D8" s="245"/>
      <c r="E8" s="245"/>
      <c r="F8" s="246"/>
      <c r="G8" s="100" t="str">
        <f>IF(E160&gt;0.15,"No","Yes")</f>
        <v>No</v>
      </c>
      <c r="H8" s="187"/>
      <c r="I8" s="109"/>
      <c r="J8" s="109"/>
      <c r="K8" s="109"/>
      <c r="L8" s="109"/>
      <c r="M8" s="13"/>
      <c r="N8" s="13"/>
      <c r="O8" s="13"/>
    </row>
    <row r="9" spans="1:15" ht="33.75" customHeight="1" thickBot="1" x14ac:dyDescent="0.3">
      <c r="A9" s="5"/>
      <c r="B9" s="1"/>
      <c r="C9" s="103"/>
      <c r="D9" s="103"/>
      <c r="E9" s="103"/>
      <c r="F9" s="103"/>
      <c r="G9" s="11"/>
      <c r="I9" s="109"/>
      <c r="J9" s="109"/>
      <c r="K9" s="109"/>
      <c r="L9" s="109"/>
    </row>
    <row r="10" spans="1:15" s="21" customFormat="1" ht="30" customHeight="1" thickBot="1" x14ac:dyDescent="0.3">
      <c r="A10" s="57" t="s">
        <v>8</v>
      </c>
      <c r="B10" s="188"/>
      <c r="C10" s="20"/>
      <c r="D10" s="20"/>
      <c r="E10" s="20"/>
      <c r="F10" s="114"/>
      <c r="G10" s="115"/>
      <c r="H10" s="116"/>
      <c r="I10" s="117"/>
      <c r="J10" s="117"/>
      <c r="K10" s="117"/>
      <c r="L10" s="117"/>
      <c r="M10" s="118"/>
      <c r="N10" s="119"/>
      <c r="O10" s="119"/>
    </row>
    <row r="11" spans="1:15" ht="64.5" customHeight="1" x14ac:dyDescent="0.25">
      <c r="A11" s="120" t="s">
        <v>64</v>
      </c>
      <c r="B11" s="189" t="s">
        <v>65</v>
      </c>
      <c r="C11" s="247" t="s">
        <v>66</v>
      </c>
      <c r="D11" s="247"/>
      <c r="E11" s="247"/>
      <c r="F11" s="247"/>
      <c r="G11" s="122" t="s">
        <v>67</v>
      </c>
      <c r="H11" s="123"/>
      <c r="I11" s="109"/>
      <c r="J11" s="109"/>
      <c r="K11" s="109"/>
      <c r="L11" s="109"/>
      <c r="M11" s="11"/>
      <c r="N11" s="11"/>
      <c r="O11" s="11"/>
    </row>
    <row r="12" spans="1:15" s="3" customFormat="1" ht="19.95" customHeight="1" x14ac:dyDescent="0.25">
      <c r="A12" s="93" t="s">
        <v>153</v>
      </c>
      <c r="B12" s="94">
        <f>D148</f>
        <v>0</v>
      </c>
      <c r="C12" s="276" t="s">
        <v>154</v>
      </c>
      <c r="D12" s="276"/>
      <c r="E12" s="276"/>
      <c r="F12" s="276"/>
      <c r="G12" s="190" t="s">
        <v>43</v>
      </c>
      <c r="H12" s="187"/>
      <c r="I12" s="109"/>
      <c r="J12" s="109"/>
      <c r="K12" s="109"/>
      <c r="L12" s="109"/>
      <c r="M12" s="13"/>
      <c r="N12" s="13"/>
      <c r="O12" s="13"/>
    </row>
    <row r="13" spans="1:15" s="3" customFormat="1" ht="19.95" customHeight="1" x14ac:dyDescent="0.25">
      <c r="A13" s="93" t="s">
        <v>4</v>
      </c>
      <c r="B13" s="94">
        <f>E148</f>
        <v>0</v>
      </c>
      <c r="C13" s="277"/>
      <c r="D13" s="277"/>
      <c r="E13" s="277"/>
      <c r="F13" s="277"/>
      <c r="G13" s="200"/>
      <c r="H13" s="187"/>
      <c r="I13" s="109"/>
      <c r="J13" s="109"/>
      <c r="K13" s="109"/>
      <c r="L13" s="109"/>
      <c r="M13" s="13"/>
      <c r="N13" s="13"/>
      <c r="O13" s="13"/>
    </row>
    <row r="14" spans="1:15" s="3" customFormat="1" ht="19.95" customHeight="1" thickBot="1" x14ac:dyDescent="0.3">
      <c r="A14" s="95" t="s">
        <v>5</v>
      </c>
      <c r="B14" s="96">
        <f>F148</f>
        <v>0</v>
      </c>
      <c r="C14" s="278"/>
      <c r="D14" s="278"/>
      <c r="E14" s="278"/>
      <c r="F14" s="278"/>
      <c r="G14" s="201"/>
      <c r="H14" s="187"/>
      <c r="I14" s="109"/>
      <c r="J14" s="109"/>
      <c r="K14" s="109"/>
      <c r="L14" s="109"/>
      <c r="M14" s="13"/>
      <c r="N14" s="13"/>
      <c r="O14" s="13"/>
    </row>
    <row r="15" spans="1:15" s="3" customFormat="1" ht="19.95" customHeight="1" thickBot="1" x14ac:dyDescent="0.3">
      <c r="A15" s="97" t="s">
        <v>31</v>
      </c>
      <c r="B15" s="98">
        <f>SUM(B12:B14)</f>
        <v>0</v>
      </c>
      <c r="C15" s="279"/>
      <c r="D15" s="279"/>
      <c r="E15" s="279"/>
      <c r="F15" s="279"/>
      <c r="G15" s="191"/>
      <c r="H15" s="187"/>
      <c r="I15" s="109"/>
      <c r="J15" s="109"/>
      <c r="K15" s="109"/>
      <c r="L15" s="109"/>
      <c r="M15" s="13"/>
      <c r="N15" s="13"/>
      <c r="O15" s="13"/>
    </row>
    <row r="16" spans="1:15" s="3" customFormat="1" ht="33" customHeight="1" thickBot="1" x14ac:dyDescent="0.35">
      <c r="A16" s="1"/>
      <c r="B16" s="192"/>
      <c r="C16" s="193"/>
      <c r="D16" s="193"/>
      <c r="E16" s="193"/>
      <c r="F16" s="193"/>
      <c r="G16" s="194"/>
      <c r="H16" s="187"/>
      <c r="I16" s="109"/>
      <c r="J16" s="109"/>
      <c r="K16" s="109"/>
      <c r="L16" s="109"/>
      <c r="M16" s="13"/>
      <c r="N16" s="13"/>
      <c r="O16" s="13"/>
    </row>
    <row r="17" spans="1:12" s="19" customFormat="1" ht="27.75" customHeight="1" thickBot="1" x14ac:dyDescent="0.3">
      <c r="A17" s="57" t="s">
        <v>25</v>
      </c>
      <c r="B17" s="195"/>
      <c r="C17" s="135"/>
      <c r="D17" s="135"/>
      <c r="E17" s="135"/>
      <c r="F17" s="135"/>
      <c r="H17" s="136"/>
      <c r="I17" s="136"/>
      <c r="J17" s="136"/>
      <c r="K17" s="137"/>
      <c r="L17" s="138"/>
    </row>
    <row r="18" spans="1:12" s="2" customFormat="1" ht="50.1" customHeight="1" x14ac:dyDescent="0.25">
      <c r="A18" s="227" t="s">
        <v>115</v>
      </c>
      <c r="B18" s="228"/>
      <c r="C18" s="228"/>
      <c r="D18" s="229" t="s">
        <v>69</v>
      </c>
      <c r="E18" s="247" t="s">
        <v>23</v>
      </c>
      <c r="F18" s="247"/>
      <c r="G18" s="250" t="s">
        <v>27</v>
      </c>
      <c r="H18" s="252" t="s">
        <v>68</v>
      </c>
      <c r="I18" s="253"/>
      <c r="J18" s="253"/>
      <c r="K18" s="253"/>
      <c r="L18" s="254"/>
    </row>
    <row r="19" spans="1:12" s="12" customFormat="1" ht="27.75" customHeight="1" x14ac:dyDescent="0.25">
      <c r="A19" s="139" t="s">
        <v>24</v>
      </c>
      <c r="B19" s="255" t="s">
        <v>151</v>
      </c>
      <c r="C19" s="255"/>
      <c r="D19" s="230"/>
      <c r="E19" s="140" t="s">
        <v>26</v>
      </c>
      <c r="F19" s="140" t="s">
        <v>13</v>
      </c>
      <c r="G19" s="251"/>
      <c r="H19" s="73" t="s">
        <v>51</v>
      </c>
      <c r="I19" s="23" t="s">
        <v>52</v>
      </c>
      <c r="J19" s="23" t="s">
        <v>9</v>
      </c>
      <c r="K19" s="23" t="s">
        <v>10</v>
      </c>
      <c r="L19" s="24" t="s">
        <v>11</v>
      </c>
    </row>
    <row r="20" spans="1:12" s="12" customFormat="1" ht="16.8" x14ac:dyDescent="0.25">
      <c r="A20" s="198"/>
      <c r="B20" s="282"/>
      <c r="C20" s="282"/>
      <c r="D20" s="199"/>
      <c r="E20" s="199"/>
      <c r="F20" s="199"/>
      <c r="G20" s="81">
        <f>SUM(D20:F20)</f>
        <v>0</v>
      </c>
      <c r="H20" s="74"/>
      <c r="I20" s="25"/>
      <c r="J20" s="25">
        <v>0</v>
      </c>
      <c r="K20" s="25">
        <f t="shared" ref="K20:K25" si="0">D20-J20</f>
        <v>0</v>
      </c>
      <c r="L20" s="26"/>
    </row>
    <row r="21" spans="1:12" s="12" customFormat="1" ht="16.8" x14ac:dyDescent="0.25">
      <c r="A21" s="198"/>
      <c r="B21" s="282"/>
      <c r="C21" s="282"/>
      <c r="D21" s="199"/>
      <c r="E21" s="199"/>
      <c r="F21" s="199"/>
      <c r="G21" s="81">
        <f>SUM(D21:F21)</f>
        <v>0</v>
      </c>
      <c r="H21" s="74"/>
      <c r="I21" s="25"/>
      <c r="J21" s="25">
        <v>0</v>
      </c>
      <c r="K21" s="25">
        <f t="shared" si="0"/>
        <v>0</v>
      </c>
      <c r="L21" s="26"/>
    </row>
    <row r="22" spans="1:12" s="12" customFormat="1" ht="16.8" x14ac:dyDescent="0.25">
      <c r="A22" s="198"/>
      <c r="B22" s="282"/>
      <c r="C22" s="282"/>
      <c r="D22" s="199"/>
      <c r="E22" s="199"/>
      <c r="F22" s="199"/>
      <c r="G22" s="81">
        <f t="shared" ref="G22:G29" si="1">SUM(D22:F22)</f>
        <v>0</v>
      </c>
      <c r="H22" s="74"/>
      <c r="I22" s="25"/>
      <c r="J22" s="25">
        <v>0</v>
      </c>
      <c r="K22" s="25">
        <f t="shared" si="0"/>
        <v>0</v>
      </c>
      <c r="L22" s="26"/>
    </row>
    <row r="23" spans="1:12" s="12" customFormat="1" ht="16.8" x14ac:dyDescent="0.25">
      <c r="A23" s="198"/>
      <c r="B23" s="282"/>
      <c r="C23" s="282"/>
      <c r="D23" s="199"/>
      <c r="E23" s="199"/>
      <c r="F23" s="199"/>
      <c r="G23" s="81">
        <f t="shared" si="1"/>
        <v>0</v>
      </c>
      <c r="H23" s="74"/>
      <c r="I23" s="25"/>
      <c r="J23" s="25">
        <v>0</v>
      </c>
      <c r="K23" s="25">
        <f t="shared" si="0"/>
        <v>0</v>
      </c>
      <c r="L23" s="26"/>
    </row>
    <row r="24" spans="1:12" s="12" customFormat="1" ht="16.8" x14ac:dyDescent="0.25">
      <c r="A24" s="198"/>
      <c r="B24" s="282"/>
      <c r="C24" s="282"/>
      <c r="D24" s="199"/>
      <c r="E24" s="199"/>
      <c r="F24" s="199"/>
      <c r="G24" s="81">
        <f t="shared" si="1"/>
        <v>0</v>
      </c>
      <c r="H24" s="74"/>
      <c r="I24" s="25"/>
      <c r="J24" s="25">
        <v>0</v>
      </c>
      <c r="K24" s="25">
        <f t="shared" si="0"/>
        <v>0</v>
      </c>
      <c r="L24" s="26"/>
    </row>
    <row r="25" spans="1:12" s="12" customFormat="1" ht="16.8" x14ac:dyDescent="0.25">
      <c r="A25" s="198"/>
      <c r="B25" s="282"/>
      <c r="C25" s="282"/>
      <c r="D25" s="199"/>
      <c r="E25" s="199"/>
      <c r="F25" s="199"/>
      <c r="G25" s="81">
        <f t="shared" si="1"/>
        <v>0</v>
      </c>
      <c r="H25" s="74"/>
      <c r="I25" s="25"/>
      <c r="J25" s="25">
        <v>0</v>
      </c>
      <c r="K25" s="25">
        <f t="shared" si="0"/>
        <v>0</v>
      </c>
      <c r="L25" s="26"/>
    </row>
    <row r="26" spans="1:12" s="12" customFormat="1" ht="16.8" x14ac:dyDescent="0.25">
      <c r="A26" s="198"/>
      <c r="B26" s="282"/>
      <c r="C26" s="282"/>
      <c r="D26" s="199"/>
      <c r="E26" s="199"/>
      <c r="F26" s="199"/>
      <c r="G26" s="81">
        <f t="shared" si="1"/>
        <v>0</v>
      </c>
      <c r="H26" s="74"/>
      <c r="I26" s="25"/>
      <c r="J26" s="25">
        <v>0</v>
      </c>
      <c r="K26" s="25">
        <f>D26-J26</f>
        <v>0</v>
      </c>
      <c r="L26" s="26"/>
    </row>
    <row r="27" spans="1:12" s="12" customFormat="1" ht="16.8" x14ac:dyDescent="0.25">
      <c r="A27" s="198"/>
      <c r="B27" s="282"/>
      <c r="C27" s="282"/>
      <c r="D27" s="199"/>
      <c r="E27" s="199"/>
      <c r="F27" s="199"/>
      <c r="G27" s="81">
        <f t="shared" si="1"/>
        <v>0</v>
      </c>
      <c r="H27" s="74"/>
      <c r="I27" s="25"/>
      <c r="J27" s="25">
        <v>0</v>
      </c>
      <c r="K27" s="25">
        <f>D27-J27</f>
        <v>0</v>
      </c>
      <c r="L27" s="26"/>
    </row>
    <row r="28" spans="1:12" s="12" customFormat="1" ht="16.8" x14ac:dyDescent="0.25">
      <c r="A28" s="198"/>
      <c r="B28" s="282"/>
      <c r="C28" s="282"/>
      <c r="D28" s="199"/>
      <c r="E28" s="199"/>
      <c r="F28" s="199"/>
      <c r="G28" s="81">
        <f t="shared" si="1"/>
        <v>0</v>
      </c>
      <c r="H28" s="74"/>
      <c r="I28" s="25"/>
      <c r="J28" s="25">
        <v>0</v>
      </c>
      <c r="K28" s="25">
        <f>D28-J28</f>
        <v>0</v>
      </c>
      <c r="L28" s="26"/>
    </row>
    <row r="29" spans="1:12" s="12" customFormat="1" ht="16.8" x14ac:dyDescent="0.25">
      <c r="A29" s="198"/>
      <c r="B29" s="282"/>
      <c r="C29" s="282"/>
      <c r="D29" s="199"/>
      <c r="E29" s="199"/>
      <c r="F29" s="199"/>
      <c r="G29" s="81">
        <f t="shared" si="1"/>
        <v>0</v>
      </c>
      <c r="H29" s="74"/>
      <c r="I29" s="25"/>
      <c r="J29" s="25">
        <v>0</v>
      </c>
      <c r="K29" s="25">
        <f>D29-J29</f>
        <v>0</v>
      </c>
      <c r="L29" s="26"/>
    </row>
    <row r="30" spans="1:12" s="2" customFormat="1" ht="27.9" customHeight="1" thickBot="1" x14ac:dyDescent="0.3">
      <c r="A30" s="38" t="s">
        <v>57</v>
      </c>
      <c r="B30" s="283"/>
      <c r="C30" s="283"/>
      <c r="D30" s="27">
        <f t="shared" ref="D30:K30" si="2">SUM(D20:D29)</f>
        <v>0</v>
      </c>
      <c r="E30" s="27">
        <f t="shared" si="2"/>
        <v>0</v>
      </c>
      <c r="F30" s="27">
        <f t="shared" si="2"/>
        <v>0</v>
      </c>
      <c r="G30" s="82">
        <f t="shared" si="2"/>
        <v>0</v>
      </c>
      <c r="H30" s="75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8"/>
    </row>
    <row r="31" spans="1:12" s="22" customFormat="1" ht="50.1" customHeight="1" x14ac:dyDescent="0.25">
      <c r="A31" s="259" t="s">
        <v>116</v>
      </c>
      <c r="B31" s="260"/>
      <c r="C31" s="261"/>
      <c r="D31" s="229" t="s">
        <v>69</v>
      </c>
      <c r="E31" s="247" t="s">
        <v>23</v>
      </c>
      <c r="F31" s="247"/>
      <c r="G31" s="250" t="s">
        <v>27</v>
      </c>
      <c r="H31" s="252" t="s">
        <v>68</v>
      </c>
      <c r="I31" s="253"/>
      <c r="J31" s="253"/>
      <c r="K31" s="253"/>
      <c r="L31" s="254"/>
    </row>
    <row r="32" spans="1:12" s="12" customFormat="1" ht="24.9" customHeight="1" x14ac:dyDescent="0.25">
      <c r="A32" s="139" t="s">
        <v>24</v>
      </c>
      <c r="B32" s="255" t="s">
        <v>151</v>
      </c>
      <c r="C32" s="255"/>
      <c r="D32" s="230"/>
      <c r="E32" s="140" t="s">
        <v>26</v>
      </c>
      <c r="F32" s="140" t="s">
        <v>13</v>
      </c>
      <c r="G32" s="251"/>
      <c r="H32" s="76" t="s">
        <v>51</v>
      </c>
      <c r="I32" s="29" t="s">
        <v>52</v>
      </c>
      <c r="J32" s="29" t="s">
        <v>9</v>
      </c>
      <c r="K32" s="29" t="s">
        <v>10</v>
      </c>
      <c r="L32" s="30" t="s">
        <v>11</v>
      </c>
    </row>
    <row r="33" spans="1:12" s="12" customFormat="1" ht="16.8" x14ac:dyDescent="0.25">
      <c r="A33" s="198"/>
      <c r="B33" s="282"/>
      <c r="C33" s="282"/>
      <c r="D33" s="199"/>
      <c r="E33" s="199"/>
      <c r="F33" s="199"/>
      <c r="G33" s="81">
        <f>SUM(D33:F33)</f>
        <v>0</v>
      </c>
      <c r="H33" s="74"/>
      <c r="I33" s="25"/>
      <c r="J33" s="25">
        <v>0</v>
      </c>
      <c r="K33" s="25">
        <f t="shared" ref="K33:K38" si="3">D33-J33</f>
        <v>0</v>
      </c>
      <c r="L33" s="26"/>
    </row>
    <row r="34" spans="1:12" s="12" customFormat="1" ht="16.8" x14ac:dyDescent="0.25">
      <c r="A34" s="198"/>
      <c r="B34" s="282"/>
      <c r="C34" s="282"/>
      <c r="D34" s="199"/>
      <c r="E34" s="199"/>
      <c r="F34" s="199"/>
      <c r="G34" s="81">
        <f>SUM(D34:F34)</f>
        <v>0</v>
      </c>
      <c r="H34" s="74"/>
      <c r="I34" s="25"/>
      <c r="J34" s="25">
        <v>0</v>
      </c>
      <c r="K34" s="25">
        <f t="shared" si="3"/>
        <v>0</v>
      </c>
      <c r="L34" s="26"/>
    </row>
    <row r="35" spans="1:12" s="12" customFormat="1" ht="16.8" x14ac:dyDescent="0.25">
      <c r="A35" s="198"/>
      <c r="B35" s="282"/>
      <c r="C35" s="282"/>
      <c r="D35" s="199"/>
      <c r="E35" s="199"/>
      <c r="F35" s="199"/>
      <c r="G35" s="81">
        <f t="shared" ref="G35:G42" si="4">SUM(D35:F35)</f>
        <v>0</v>
      </c>
      <c r="H35" s="74"/>
      <c r="I35" s="25"/>
      <c r="J35" s="25">
        <v>0</v>
      </c>
      <c r="K35" s="25">
        <f t="shared" si="3"/>
        <v>0</v>
      </c>
      <c r="L35" s="26"/>
    </row>
    <row r="36" spans="1:12" s="12" customFormat="1" ht="16.8" x14ac:dyDescent="0.25">
      <c r="A36" s="198"/>
      <c r="B36" s="282"/>
      <c r="C36" s="282"/>
      <c r="D36" s="199"/>
      <c r="E36" s="199"/>
      <c r="F36" s="199"/>
      <c r="G36" s="81">
        <f t="shared" si="4"/>
        <v>0</v>
      </c>
      <c r="H36" s="74"/>
      <c r="I36" s="25"/>
      <c r="J36" s="25">
        <v>0</v>
      </c>
      <c r="K36" s="25">
        <f t="shared" si="3"/>
        <v>0</v>
      </c>
      <c r="L36" s="26"/>
    </row>
    <row r="37" spans="1:12" s="12" customFormat="1" ht="16.8" x14ac:dyDescent="0.25">
      <c r="A37" s="198"/>
      <c r="B37" s="282"/>
      <c r="C37" s="282"/>
      <c r="D37" s="199"/>
      <c r="E37" s="199"/>
      <c r="F37" s="199"/>
      <c r="G37" s="81">
        <f t="shared" si="4"/>
        <v>0</v>
      </c>
      <c r="H37" s="74"/>
      <c r="I37" s="25"/>
      <c r="J37" s="25">
        <v>0</v>
      </c>
      <c r="K37" s="25">
        <f t="shared" si="3"/>
        <v>0</v>
      </c>
      <c r="L37" s="26"/>
    </row>
    <row r="38" spans="1:12" s="12" customFormat="1" ht="16.8" x14ac:dyDescent="0.25">
      <c r="A38" s="198"/>
      <c r="B38" s="282"/>
      <c r="C38" s="282"/>
      <c r="D38" s="199"/>
      <c r="E38" s="199"/>
      <c r="F38" s="199"/>
      <c r="G38" s="81">
        <f t="shared" si="4"/>
        <v>0</v>
      </c>
      <c r="H38" s="74"/>
      <c r="I38" s="25"/>
      <c r="J38" s="25">
        <v>0</v>
      </c>
      <c r="K38" s="25">
        <f t="shared" si="3"/>
        <v>0</v>
      </c>
      <c r="L38" s="26"/>
    </row>
    <row r="39" spans="1:12" s="12" customFormat="1" ht="16.8" x14ac:dyDescent="0.25">
      <c r="A39" s="198"/>
      <c r="B39" s="282"/>
      <c r="C39" s="282"/>
      <c r="D39" s="199"/>
      <c r="E39" s="199"/>
      <c r="F39" s="199"/>
      <c r="G39" s="81">
        <f t="shared" si="4"/>
        <v>0</v>
      </c>
      <c r="H39" s="74"/>
      <c r="I39" s="25"/>
      <c r="J39" s="25">
        <v>0</v>
      </c>
      <c r="K39" s="25">
        <f>D39-J39</f>
        <v>0</v>
      </c>
      <c r="L39" s="26"/>
    </row>
    <row r="40" spans="1:12" s="12" customFormat="1" ht="16.8" x14ac:dyDescent="0.25">
      <c r="A40" s="198"/>
      <c r="B40" s="282"/>
      <c r="C40" s="282"/>
      <c r="D40" s="199"/>
      <c r="E40" s="199"/>
      <c r="F40" s="199"/>
      <c r="G40" s="81">
        <f t="shared" si="4"/>
        <v>0</v>
      </c>
      <c r="H40" s="74"/>
      <c r="I40" s="25"/>
      <c r="J40" s="25">
        <v>0</v>
      </c>
      <c r="K40" s="25">
        <f>D40-J40</f>
        <v>0</v>
      </c>
      <c r="L40" s="26"/>
    </row>
    <row r="41" spans="1:12" s="12" customFormat="1" ht="16.8" x14ac:dyDescent="0.25">
      <c r="A41" s="198"/>
      <c r="B41" s="282"/>
      <c r="C41" s="282"/>
      <c r="D41" s="199"/>
      <c r="E41" s="199"/>
      <c r="F41" s="199"/>
      <c r="G41" s="81">
        <f t="shared" si="4"/>
        <v>0</v>
      </c>
      <c r="H41" s="74"/>
      <c r="I41" s="25"/>
      <c r="J41" s="25">
        <v>0</v>
      </c>
      <c r="K41" s="25">
        <f>D41-J41</f>
        <v>0</v>
      </c>
      <c r="L41" s="26"/>
    </row>
    <row r="42" spans="1:12" s="12" customFormat="1" ht="16.8" x14ac:dyDescent="0.25">
      <c r="A42" s="198"/>
      <c r="B42" s="282"/>
      <c r="C42" s="282"/>
      <c r="D42" s="199"/>
      <c r="E42" s="199"/>
      <c r="F42" s="199"/>
      <c r="G42" s="81">
        <f t="shared" si="4"/>
        <v>0</v>
      </c>
      <c r="H42" s="74"/>
      <c r="I42" s="25"/>
      <c r="J42" s="25">
        <v>0</v>
      </c>
      <c r="K42" s="25">
        <f>D42-J42</f>
        <v>0</v>
      </c>
      <c r="L42" s="26"/>
    </row>
    <row r="43" spans="1:12" s="2" customFormat="1" ht="27.9" customHeight="1" thickBot="1" x14ac:dyDescent="0.3">
      <c r="A43" s="38" t="s">
        <v>57</v>
      </c>
      <c r="B43" s="283"/>
      <c r="C43" s="283"/>
      <c r="D43" s="27">
        <f t="shared" ref="D43:K43" si="5">SUM(D33:D42)</f>
        <v>0</v>
      </c>
      <c r="E43" s="27">
        <f t="shared" si="5"/>
        <v>0</v>
      </c>
      <c r="F43" s="27">
        <f t="shared" si="5"/>
        <v>0</v>
      </c>
      <c r="G43" s="82">
        <f t="shared" si="5"/>
        <v>0</v>
      </c>
      <c r="H43" s="75">
        <f t="shared" si="5"/>
        <v>0</v>
      </c>
      <c r="I43" s="27">
        <f t="shared" si="5"/>
        <v>0</v>
      </c>
      <c r="J43" s="27">
        <f t="shared" si="5"/>
        <v>0</v>
      </c>
      <c r="K43" s="27">
        <f t="shared" si="5"/>
        <v>0</v>
      </c>
      <c r="L43" s="28"/>
    </row>
    <row r="44" spans="1:12" s="22" customFormat="1" ht="50.1" customHeight="1" x14ac:dyDescent="0.25">
      <c r="A44" s="259" t="s">
        <v>117</v>
      </c>
      <c r="B44" s="260"/>
      <c r="C44" s="261"/>
      <c r="D44" s="229" t="s">
        <v>69</v>
      </c>
      <c r="E44" s="247" t="s">
        <v>23</v>
      </c>
      <c r="F44" s="247"/>
      <c r="G44" s="250" t="s">
        <v>27</v>
      </c>
      <c r="H44" s="262" t="s">
        <v>68</v>
      </c>
      <c r="I44" s="262"/>
      <c r="J44" s="262"/>
      <c r="K44" s="262"/>
      <c r="L44" s="263"/>
    </row>
    <row r="45" spans="1:12" s="12" customFormat="1" ht="29.1" customHeight="1" x14ac:dyDescent="0.25">
      <c r="A45" s="139" t="s">
        <v>24</v>
      </c>
      <c r="B45" s="255" t="s">
        <v>151</v>
      </c>
      <c r="C45" s="255"/>
      <c r="D45" s="230"/>
      <c r="E45" s="140" t="s">
        <v>26</v>
      </c>
      <c r="F45" s="140" t="s">
        <v>13</v>
      </c>
      <c r="G45" s="251"/>
      <c r="H45" s="77" t="s">
        <v>51</v>
      </c>
      <c r="I45" s="31" t="s">
        <v>52</v>
      </c>
      <c r="J45" s="31" t="s">
        <v>9</v>
      </c>
      <c r="K45" s="31" t="s">
        <v>10</v>
      </c>
      <c r="L45" s="32" t="s">
        <v>11</v>
      </c>
    </row>
    <row r="46" spans="1:12" s="12" customFormat="1" ht="16.8" x14ac:dyDescent="0.25">
      <c r="A46" s="198"/>
      <c r="B46" s="282"/>
      <c r="C46" s="282"/>
      <c r="D46" s="199"/>
      <c r="E46" s="199"/>
      <c r="F46" s="199"/>
      <c r="G46" s="81">
        <f>SUM(D46:F46)</f>
        <v>0</v>
      </c>
      <c r="H46" s="78"/>
      <c r="I46" s="33"/>
      <c r="J46" s="33">
        <v>0</v>
      </c>
      <c r="K46" s="33">
        <f t="shared" ref="K46:K51" si="6">D46-J46</f>
        <v>0</v>
      </c>
      <c r="L46" s="34"/>
    </row>
    <row r="47" spans="1:12" s="12" customFormat="1" ht="16.8" x14ac:dyDescent="0.25">
      <c r="A47" s="198"/>
      <c r="B47" s="282"/>
      <c r="C47" s="282"/>
      <c r="D47" s="199"/>
      <c r="E47" s="199"/>
      <c r="F47" s="199"/>
      <c r="G47" s="81">
        <f>SUM(D47:F47)</f>
        <v>0</v>
      </c>
      <c r="H47" s="78"/>
      <c r="I47" s="33"/>
      <c r="J47" s="33">
        <v>0</v>
      </c>
      <c r="K47" s="33">
        <f t="shared" si="6"/>
        <v>0</v>
      </c>
      <c r="L47" s="34"/>
    </row>
    <row r="48" spans="1:12" s="12" customFormat="1" ht="16.8" x14ac:dyDescent="0.25">
      <c r="A48" s="198"/>
      <c r="B48" s="282"/>
      <c r="C48" s="282"/>
      <c r="D48" s="199"/>
      <c r="E48" s="199"/>
      <c r="F48" s="199"/>
      <c r="G48" s="81">
        <f t="shared" ref="G48:G55" si="7">SUM(D48:F48)</f>
        <v>0</v>
      </c>
      <c r="H48" s="78"/>
      <c r="I48" s="33"/>
      <c r="J48" s="33">
        <v>0</v>
      </c>
      <c r="K48" s="33">
        <f t="shared" si="6"/>
        <v>0</v>
      </c>
      <c r="L48" s="34"/>
    </row>
    <row r="49" spans="1:12" s="12" customFormat="1" ht="16.8" x14ac:dyDescent="0.25">
      <c r="A49" s="198"/>
      <c r="B49" s="282"/>
      <c r="C49" s="282"/>
      <c r="D49" s="199"/>
      <c r="E49" s="199"/>
      <c r="F49" s="199"/>
      <c r="G49" s="81">
        <f t="shared" si="7"/>
        <v>0</v>
      </c>
      <c r="H49" s="78"/>
      <c r="I49" s="33"/>
      <c r="J49" s="33">
        <v>0</v>
      </c>
      <c r="K49" s="33">
        <f t="shared" si="6"/>
        <v>0</v>
      </c>
      <c r="L49" s="34"/>
    </row>
    <row r="50" spans="1:12" s="12" customFormat="1" ht="16.8" x14ac:dyDescent="0.25">
      <c r="A50" s="198"/>
      <c r="B50" s="282"/>
      <c r="C50" s="282"/>
      <c r="D50" s="199"/>
      <c r="E50" s="199"/>
      <c r="F50" s="199"/>
      <c r="G50" s="81">
        <f t="shared" si="7"/>
        <v>0</v>
      </c>
      <c r="H50" s="78"/>
      <c r="I50" s="33"/>
      <c r="J50" s="33">
        <v>0</v>
      </c>
      <c r="K50" s="33">
        <f t="shared" si="6"/>
        <v>0</v>
      </c>
      <c r="L50" s="34"/>
    </row>
    <row r="51" spans="1:12" s="12" customFormat="1" ht="16.8" x14ac:dyDescent="0.25">
      <c r="A51" s="198"/>
      <c r="B51" s="282"/>
      <c r="C51" s="282"/>
      <c r="D51" s="199"/>
      <c r="E51" s="199"/>
      <c r="F51" s="199"/>
      <c r="G51" s="81">
        <f t="shared" si="7"/>
        <v>0</v>
      </c>
      <c r="H51" s="78"/>
      <c r="I51" s="33"/>
      <c r="J51" s="33">
        <v>0</v>
      </c>
      <c r="K51" s="33">
        <f t="shared" si="6"/>
        <v>0</v>
      </c>
      <c r="L51" s="26"/>
    </row>
    <row r="52" spans="1:12" s="12" customFormat="1" ht="16.8" x14ac:dyDescent="0.25">
      <c r="A52" s="198"/>
      <c r="B52" s="284"/>
      <c r="C52" s="285"/>
      <c r="D52" s="199"/>
      <c r="E52" s="199"/>
      <c r="F52" s="199"/>
      <c r="G52" s="81">
        <f t="shared" si="7"/>
        <v>0</v>
      </c>
      <c r="H52" s="78"/>
      <c r="I52" s="33"/>
      <c r="J52" s="33">
        <v>0</v>
      </c>
      <c r="K52" s="33">
        <f>D52-J52</f>
        <v>0</v>
      </c>
      <c r="L52" s="26"/>
    </row>
    <row r="53" spans="1:12" s="12" customFormat="1" ht="16.8" x14ac:dyDescent="0.25">
      <c r="A53" s="198"/>
      <c r="B53" s="284"/>
      <c r="C53" s="285"/>
      <c r="D53" s="199"/>
      <c r="E53" s="199"/>
      <c r="F53" s="199"/>
      <c r="G53" s="81">
        <f t="shared" si="7"/>
        <v>0</v>
      </c>
      <c r="H53" s="78"/>
      <c r="I53" s="33"/>
      <c r="J53" s="33">
        <v>0</v>
      </c>
      <c r="K53" s="33">
        <f>D53-J53</f>
        <v>0</v>
      </c>
      <c r="L53" s="26"/>
    </row>
    <row r="54" spans="1:12" s="12" customFormat="1" ht="16.8" x14ac:dyDescent="0.25">
      <c r="A54" s="198"/>
      <c r="B54" s="284"/>
      <c r="C54" s="285"/>
      <c r="D54" s="199"/>
      <c r="E54" s="199"/>
      <c r="F54" s="199"/>
      <c r="G54" s="81">
        <f t="shared" si="7"/>
        <v>0</v>
      </c>
      <c r="H54" s="78"/>
      <c r="I54" s="33"/>
      <c r="J54" s="33">
        <v>0</v>
      </c>
      <c r="K54" s="33">
        <f>D54-J54</f>
        <v>0</v>
      </c>
      <c r="L54" s="26"/>
    </row>
    <row r="55" spans="1:12" s="12" customFormat="1" ht="16.8" x14ac:dyDescent="0.25">
      <c r="A55" s="198"/>
      <c r="B55" s="282"/>
      <c r="C55" s="282"/>
      <c r="D55" s="199"/>
      <c r="E55" s="199"/>
      <c r="F55" s="199"/>
      <c r="G55" s="81">
        <f t="shared" si="7"/>
        <v>0</v>
      </c>
      <c r="H55" s="78"/>
      <c r="I55" s="33"/>
      <c r="J55" s="33">
        <v>0</v>
      </c>
      <c r="K55" s="33">
        <f>D55-J55</f>
        <v>0</v>
      </c>
      <c r="L55" s="26"/>
    </row>
    <row r="56" spans="1:12" s="2" customFormat="1" ht="27.9" customHeight="1" thickBot="1" x14ac:dyDescent="0.3">
      <c r="A56" s="39" t="s">
        <v>57</v>
      </c>
      <c r="B56" s="286"/>
      <c r="C56" s="287"/>
      <c r="D56" s="27">
        <f t="shared" ref="D56:K56" si="8">SUM(D46:D55)</f>
        <v>0</v>
      </c>
      <c r="E56" s="27">
        <f t="shared" si="8"/>
        <v>0</v>
      </c>
      <c r="F56" s="27">
        <f t="shared" si="8"/>
        <v>0</v>
      </c>
      <c r="G56" s="82">
        <f t="shared" si="8"/>
        <v>0</v>
      </c>
      <c r="H56" s="75">
        <f t="shared" si="8"/>
        <v>0</v>
      </c>
      <c r="I56" s="27">
        <f t="shared" si="8"/>
        <v>0</v>
      </c>
      <c r="J56" s="27">
        <f t="shared" si="8"/>
        <v>0</v>
      </c>
      <c r="K56" s="27">
        <f t="shared" si="8"/>
        <v>0</v>
      </c>
      <c r="L56" s="35"/>
    </row>
    <row r="57" spans="1:12" s="22" customFormat="1" ht="50.1" customHeight="1" x14ac:dyDescent="0.25">
      <c r="A57" s="227" t="s">
        <v>118</v>
      </c>
      <c r="B57" s="228"/>
      <c r="C57" s="268"/>
      <c r="D57" s="229" t="s">
        <v>69</v>
      </c>
      <c r="E57" s="247" t="s">
        <v>23</v>
      </c>
      <c r="F57" s="247"/>
      <c r="G57" s="250" t="s">
        <v>27</v>
      </c>
      <c r="H57" s="262" t="s">
        <v>68</v>
      </c>
      <c r="I57" s="262"/>
      <c r="J57" s="262"/>
      <c r="K57" s="262"/>
      <c r="L57" s="263"/>
    </row>
    <row r="58" spans="1:12" s="12" customFormat="1" ht="33.6" customHeight="1" x14ac:dyDescent="0.25">
      <c r="A58" s="139" t="s">
        <v>24</v>
      </c>
      <c r="B58" s="255" t="s">
        <v>151</v>
      </c>
      <c r="C58" s="255"/>
      <c r="D58" s="230"/>
      <c r="E58" s="140" t="s">
        <v>26</v>
      </c>
      <c r="F58" s="140" t="s">
        <v>13</v>
      </c>
      <c r="G58" s="251"/>
      <c r="H58" s="77" t="s">
        <v>51</v>
      </c>
      <c r="I58" s="31" t="s">
        <v>52</v>
      </c>
      <c r="J58" s="31" t="s">
        <v>9</v>
      </c>
      <c r="K58" s="31" t="s">
        <v>10</v>
      </c>
      <c r="L58" s="32" t="s">
        <v>11</v>
      </c>
    </row>
    <row r="59" spans="1:12" s="12" customFormat="1" ht="16.8" x14ac:dyDescent="0.25">
      <c r="A59" s="198"/>
      <c r="B59" s="282"/>
      <c r="C59" s="282"/>
      <c r="D59" s="199"/>
      <c r="E59" s="199"/>
      <c r="F59" s="199"/>
      <c r="G59" s="81">
        <f>SUM(D59:F59)</f>
        <v>0</v>
      </c>
      <c r="H59" s="78"/>
      <c r="I59" s="33"/>
      <c r="J59" s="33">
        <v>0</v>
      </c>
      <c r="K59" s="33">
        <f t="shared" ref="K59:K64" si="9">D59-J59</f>
        <v>0</v>
      </c>
      <c r="L59" s="34"/>
    </row>
    <row r="60" spans="1:12" s="12" customFormat="1" ht="16.8" x14ac:dyDescent="0.25">
      <c r="A60" s="198"/>
      <c r="B60" s="282"/>
      <c r="C60" s="282"/>
      <c r="D60" s="199"/>
      <c r="E60" s="199"/>
      <c r="F60" s="199"/>
      <c r="G60" s="81">
        <f>SUM(D60:F60)</f>
        <v>0</v>
      </c>
      <c r="H60" s="78"/>
      <c r="I60" s="33"/>
      <c r="J60" s="33">
        <v>0</v>
      </c>
      <c r="K60" s="33">
        <f t="shared" si="9"/>
        <v>0</v>
      </c>
      <c r="L60" s="34"/>
    </row>
    <row r="61" spans="1:12" s="12" customFormat="1" ht="16.8" x14ac:dyDescent="0.25">
      <c r="A61" s="198"/>
      <c r="B61" s="282"/>
      <c r="C61" s="282"/>
      <c r="D61" s="199"/>
      <c r="E61" s="199"/>
      <c r="F61" s="199"/>
      <c r="G61" s="81">
        <f t="shared" ref="G61:G68" si="10">SUM(D61:F61)</f>
        <v>0</v>
      </c>
      <c r="H61" s="78"/>
      <c r="I61" s="33"/>
      <c r="J61" s="33">
        <v>0</v>
      </c>
      <c r="K61" s="33">
        <f t="shared" si="9"/>
        <v>0</v>
      </c>
      <c r="L61" s="34"/>
    </row>
    <row r="62" spans="1:12" s="12" customFormat="1" ht="16.8" x14ac:dyDescent="0.25">
      <c r="A62" s="198"/>
      <c r="B62" s="282"/>
      <c r="C62" s="282"/>
      <c r="D62" s="199"/>
      <c r="E62" s="199"/>
      <c r="F62" s="199"/>
      <c r="G62" s="81">
        <f t="shared" si="10"/>
        <v>0</v>
      </c>
      <c r="H62" s="78"/>
      <c r="I62" s="33"/>
      <c r="J62" s="33">
        <v>0</v>
      </c>
      <c r="K62" s="33">
        <f t="shared" si="9"/>
        <v>0</v>
      </c>
      <c r="L62" s="34"/>
    </row>
    <row r="63" spans="1:12" s="12" customFormat="1" ht="16.8" x14ac:dyDescent="0.25">
      <c r="A63" s="198"/>
      <c r="B63" s="282"/>
      <c r="C63" s="282"/>
      <c r="D63" s="199"/>
      <c r="E63" s="199"/>
      <c r="F63" s="199"/>
      <c r="G63" s="81">
        <f t="shared" si="10"/>
        <v>0</v>
      </c>
      <c r="H63" s="78"/>
      <c r="I63" s="33"/>
      <c r="J63" s="33">
        <v>0</v>
      </c>
      <c r="K63" s="33">
        <f t="shared" si="9"/>
        <v>0</v>
      </c>
      <c r="L63" s="34"/>
    </row>
    <row r="64" spans="1:12" s="12" customFormat="1" ht="16.8" x14ac:dyDescent="0.25">
      <c r="A64" s="198"/>
      <c r="B64" s="282"/>
      <c r="C64" s="282"/>
      <c r="D64" s="199"/>
      <c r="E64" s="199"/>
      <c r="F64" s="199"/>
      <c r="G64" s="81">
        <f t="shared" si="10"/>
        <v>0</v>
      </c>
      <c r="H64" s="78"/>
      <c r="I64" s="33"/>
      <c r="J64" s="33">
        <v>0</v>
      </c>
      <c r="K64" s="33">
        <f t="shared" si="9"/>
        <v>0</v>
      </c>
      <c r="L64" s="26"/>
    </row>
    <row r="65" spans="1:12" s="12" customFormat="1" ht="16.8" x14ac:dyDescent="0.25">
      <c r="A65" s="198"/>
      <c r="B65" s="284"/>
      <c r="C65" s="285"/>
      <c r="D65" s="199"/>
      <c r="E65" s="199"/>
      <c r="F65" s="199"/>
      <c r="G65" s="81">
        <f t="shared" si="10"/>
        <v>0</v>
      </c>
      <c r="H65" s="78"/>
      <c r="I65" s="33"/>
      <c r="J65" s="33">
        <v>0</v>
      </c>
      <c r="K65" s="33">
        <f>D65-J65</f>
        <v>0</v>
      </c>
      <c r="L65" s="26"/>
    </row>
    <row r="66" spans="1:12" s="12" customFormat="1" ht="16.8" x14ac:dyDescent="0.25">
      <c r="A66" s="198"/>
      <c r="B66" s="284"/>
      <c r="C66" s="285"/>
      <c r="D66" s="199"/>
      <c r="E66" s="199"/>
      <c r="F66" s="199"/>
      <c r="G66" s="81">
        <f t="shared" si="10"/>
        <v>0</v>
      </c>
      <c r="H66" s="78"/>
      <c r="I66" s="33"/>
      <c r="J66" s="33">
        <v>0</v>
      </c>
      <c r="K66" s="33">
        <f>D66-J66</f>
        <v>0</v>
      </c>
      <c r="L66" s="26"/>
    </row>
    <row r="67" spans="1:12" s="12" customFormat="1" ht="16.8" x14ac:dyDescent="0.25">
      <c r="A67" s="198"/>
      <c r="B67" s="284"/>
      <c r="C67" s="285"/>
      <c r="D67" s="199"/>
      <c r="E67" s="199"/>
      <c r="F67" s="199"/>
      <c r="G67" s="81">
        <f t="shared" si="10"/>
        <v>0</v>
      </c>
      <c r="H67" s="78"/>
      <c r="I67" s="33"/>
      <c r="J67" s="33">
        <v>0</v>
      </c>
      <c r="K67" s="33">
        <f>D67-J67</f>
        <v>0</v>
      </c>
      <c r="L67" s="26"/>
    </row>
    <row r="68" spans="1:12" s="12" customFormat="1" ht="16.8" x14ac:dyDescent="0.25">
      <c r="A68" s="198"/>
      <c r="B68" s="282"/>
      <c r="C68" s="282"/>
      <c r="D68" s="199"/>
      <c r="E68" s="199"/>
      <c r="F68" s="199"/>
      <c r="G68" s="81">
        <f t="shared" si="10"/>
        <v>0</v>
      </c>
      <c r="H68" s="78"/>
      <c r="I68" s="33"/>
      <c r="J68" s="33">
        <v>0</v>
      </c>
      <c r="K68" s="33">
        <f>D68-J68</f>
        <v>0</v>
      </c>
      <c r="L68" s="26"/>
    </row>
    <row r="69" spans="1:12" s="2" customFormat="1" ht="27.9" customHeight="1" thickBot="1" x14ac:dyDescent="0.3">
      <c r="A69" s="39" t="s">
        <v>57</v>
      </c>
      <c r="B69" s="286"/>
      <c r="C69" s="287"/>
      <c r="D69" s="27">
        <f t="shared" ref="D69:K69" si="11">SUM(D59:D68)</f>
        <v>0</v>
      </c>
      <c r="E69" s="27">
        <f t="shared" si="11"/>
        <v>0</v>
      </c>
      <c r="F69" s="27">
        <f t="shared" si="11"/>
        <v>0</v>
      </c>
      <c r="G69" s="82">
        <f t="shared" si="11"/>
        <v>0</v>
      </c>
      <c r="H69" s="75">
        <f t="shared" si="11"/>
        <v>0</v>
      </c>
      <c r="I69" s="27">
        <f t="shared" si="11"/>
        <v>0</v>
      </c>
      <c r="J69" s="27">
        <f t="shared" si="11"/>
        <v>0</v>
      </c>
      <c r="K69" s="27">
        <f t="shared" si="11"/>
        <v>0</v>
      </c>
      <c r="L69" s="35"/>
    </row>
    <row r="70" spans="1:12" s="22" customFormat="1" ht="50.1" customHeight="1" x14ac:dyDescent="0.25">
      <c r="A70" s="227" t="s">
        <v>119</v>
      </c>
      <c r="B70" s="228"/>
      <c r="C70" s="268"/>
      <c r="D70" s="229" t="s">
        <v>69</v>
      </c>
      <c r="E70" s="247" t="s">
        <v>23</v>
      </c>
      <c r="F70" s="247"/>
      <c r="G70" s="250" t="s">
        <v>27</v>
      </c>
      <c r="H70" s="252" t="s">
        <v>68</v>
      </c>
      <c r="I70" s="253"/>
      <c r="J70" s="253"/>
      <c r="K70" s="253"/>
      <c r="L70" s="254"/>
    </row>
    <row r="71" spans="1:12" s="12" customFormat="1" ht="36.9" customHeight="1" x14ac:dyDescent="0.25">
      <c r="A71" s="139" t="s">
        <v>24</v>
      </c>
      <c r="B71" s="255" t="s">
        <v>151</v>
      </c>
      <c r="C71" s="255"/>
      <c r="D71" s="230"/>
      <c r="E71" s="140" t="s">
        <v>26</v>
      </c>
      <c r="F71" s="140" t="s">
        <v>13</v>
      </c>
      <c r="G71" s="251"/>
      <c r="H71" s="76" t="s">
        <v>51</v>
      </c>
      <c r="I71" s="29" t="s">
        <v>52</v>
      </c>
      <c r="J71" s="29" t="s">
        <v>9</v>
      </c>
      <c r="K71" s="29" t="s">
        <v>10</v>
      </c>
      <c r="L71" s="30" t="s">
        <v>11</v>
      </c>
    </row>
    <row r="72" spans="1:12" s="12" customFormat="1" ht="16.8" x14ac:dyDescent="0.25">
      <c r="A72" s="198"/>
      <c r="B72" s="282"/>
      <c r="C72" s="282"/>
      <c r="D72" s="199"/>
      <c r="E72" s="199"/>
      <c r="F72" s="199"/>
      <c r="G72" s="81">
        <f>SUM(D72:F72)</f>
        <v>0</v>
      </c>
      <c r="H72" s="74"/>
      <c r="I72" s="25"/>
      <c r="J72" s="25">
        <v>0</v>
      </c>
      <c r="K72" s="25">
        <f t="shared" ref="K72:K77" si="12">D72-J72</f>
        <v>0</v>
      </c>
      <c r="L72" s="26"/>
    </row>
    <row r="73" spans="1:12" s="12" customFormat="1" ht="16.8" x14ac:dyDescent="0.25">
      <c r="A73" s="198"/>
      <c r="B73" s="282"/>
      <c r="C73" s="282"/>
      <c r="D73" s="199"/>
      <c r="E73" s="199"/>
      <c r="F73" s="199"/>
      <c r="G73" s="81">
        <f>SUM(D73:F73)</f>
        <v>0</v>
      </c>
      <c r="H73" s="74"/>
      <c r="I73" s="25"/>
      <c r="J73" s="25">
        <v>0</v>
      </c>
      <c r="K73" s="25">
        <f t="shared" si="12"/>
        <v>0</v>
      </c>
      <c r="L73" s="26"/>
    </row>
    <row r="74" spans="1:12" s="12" customFormat="1" ht="16.8" x14ac:dyDescent="0.25">
      <c r="A74" s="198"/>
      <c r="B74" s="282"/>
      <c r="C74" s="282"/>
      <c r="D74" s="199"/>
      <c r="E74" s="199"/>
      <c r="F74" s="199"/>
      <c r="G74" s="81">
        <f t="shared" ref="G74:G81" si="13">SUM(D74:F74)</f>
        <v>0</v>
      </c>
      <c r="H74" s="74"/>
      <c r="I74" s="25"/>
      <c r="J74" s="25">
        <v>0</v>
      </c>
      <c r="K74" s="25">
        <f t="shared" si="12"/>
        <v>0</v>
      </c>
      <c r="L74" s="26"/>
    </row>
    <row r="75" spans="1:12" s="12" customFormat="1" ht="16.8" x14ac:dyDescent="0.25">
      <c r="A75" s="198"/>
      <c r="B75" s="282"/>
      <c r="C75" s="282"/>
      <c r="D75" s="199"/>
      <c r="E75" s="199"/>
      <c r="F75" s="199"/>
      <c r="G75" s="81">
        <f t="shared" si="13"/>
        <v>0</v>
      </c>
      <c r="H75" s="74"/>
      <c r="I75" s="25"/>
      <c r="J75" s="25">
        <v>0</v>
      </c>
      <c r="K75" s="25">
        <f t="shared" si="12"/>
        <v>0</v>
      </c>
      <c r="L75" s="26"/>
    </row>
    <row r="76" spans="1:12" s="12" customFormat="1" ht="16.8" x14ac:dyDescent="0.25">
      <c r="A76" s="198"/>
      <c r="B76" s="282"/>
      <c r="C76" s="282"/>
      <c r="D76" s="199"/>
      <c r="E76" s="199"/>
      <c r="F76" s="199"/>
      <c r="G76" s="81">
        <f t="shared" si="13"/>
        <v>0</v>
      </c>
      <c r="H76" s="74"/>
      <c r="I76" s="25"/>
      <c r="J76" s="25">
        <v>0</v>
      </c>
      <c r="K76" s="25">
        <f t="shared" si="12"/>
        <v>0</v>
      </c>
      <c r="L76" s="26"/>
    </row>
    <row r="77" spans="1:12" s="12" customFormat="1" ht="16.8" x14ac:dyDescent="0.25">
      <c r="A77" s="198"/>
      <c r="B77" s="282"/>
      <c r="C77" s="282"/>
      <c r="D77" s="199"/>
      <c r="E77" s="199"/>
      <c r="F77" s="199"/>
      <c r="G77" s="81">
        <f t="shared" si="13"/>
        <v>0</v>
      </c>
      <c r="H77" s="74"/>
      <c r="I77" s="25"/>
      <c r="J77" s="25">
        <v>0</v>
      </c>
      <c r="K77" s="25">
        <f t="shared" si="12"/>
        <v>0</v>
      </c>
      <c r="L77" s="26"/>
    </row>
    <row r="78" spans="1:12" s="12" customFormat="1" ht="16.8" x14ac:dyDescent="0.25">
      <c r="A78" s="198"/>
      <c r="B78" s="282"/>
      <c r="C78" s="282"/>
      <c r="D78" s="199"/>
      <c r="E78" s="199"/>
      <c r="F78" s="199"/>
      <c r="G78" s="81">
        <f t="shared" si="13"/>
        <v>0</v>
      </c>
      <c r="H78" s="74"/>
      <c r="I78" s="25"/>
      <c r="J78" s="25">
        <v>0</v>
      </c>
      <c r="K78" s="25">
        <f>D78-J78</f>
        <v>0</v>
      </c>
      <c r="L78" s="26"/>
    </row>
    <row r="79" spans="1:12" s="12" customFormat="1" ht="16.8" x14ac:dyDescent="0.25">
      <c r="A79" s="198"/>
      <c r="B79" s="282"/>
      <c r="C79" s="282"/>
      <c r="D79" s="199"/>
      <c r="E79" s="199"/>
      <c r="F79" s="199"/>
      <c r="G79" s="81">
        <f t="shared" si="13"/>
        <v>0</v>
      </c>
      <c r="H79" s="74"/>
      <c r="I79" s="25"/>
      <c r="J79" s="25">
        <v>0</v>
      </c>
      <c r="K79" s="25">
        <f>D79-J79</f>
        <v>0</v>
      </c>
      <c r="L79" s="26"/>
    </row>
    <row r="80" spans="1:12" s="12" customFormat="1" ht="16.8" x14ac:dyDescent="0.25">
      <c r="A80" s="198"/>
      <c r="B80" s="282"/>
      <c r="C80" s="282"/>
      <c r="D80" s="199"/>
      <c r="E80" s="199"/>
      <c r="F80" s="199"/>
      <c r="G80" s="81">
        <f t="shared" si="13"/>
        <v>0</v>
      </c>
      <c r="H80" s="74"/>
      <c r="I80" s="25"/>
      <c r="J80" s="25">
        <v>0</v>
      </c>
      <c r="K80" s="25">
        <f>D80-J80</f>
        <v>0</v>
      </c>
      <c r="L80" s="26"/>
    </row>
    <row r="81" spans="1:12" s="12" customFormat="1" ht="16.8" x14ac:dyDescent="0.25">
      <c r="A81" s="198"/>
      <c r="B81" s="282"/>
      <c r="C81" s="282"/>
      <c r="D81" s="199"/>
      <c r="E81" s="199"/>
      <c r="F81" s="199"/>
      <c r="G81" s="81">
        <f t="shared" si="13"/>
        <v>0</v>
      </c>
      <c r="H81" s="74"/>
      <c r="I81" s="25"/>
      <c r="J81" s="25">
        <v>0</v>
      </c>
      <c r="K81" s="25">
        <f>D81-J81</f>
        <v>0</v>
      </c>
      <c r="L81" s="26"/>
    </row>
    <row r="82" spans="1:12" s="2" customFormat="1" ht="27.9" customHeight="1" thickBot="1" x14ac:dyDescent="0.3">
      <c r="A82" s="38" t="s">
        <v>57</v>
      </c>
      <c r="B82" s="283"/>
      <c r="C82" s="283"/>
      <c r="D82" s="27">
        <f t="shared" ref="D82:K82" si="14">SUM(D72:D81)</f>
        <v>0</v>
      </c>
      <c r="E82" s="27">
        <f t="shared" si="14"/>
        <v>0</v>
      </c>
      <c r="F82" s="27">
        <f t="shared" si="14"/>
        <v>0</v>
      </c>
      <c r="G82" s="82">
        <f t="shared" si="14"/>
        <v>0</v>
      </c>
      <c r="H82" s="75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8"/>
    </row>
    <row r="83" spans="1:12" s="22" customFormat="1" ht="50.1" customHeight="1" x14ac:dyDescent="0.25">
      <c r="A83" s="227" t="s">
        <v>120</v>
      </c>
      <c r="B83" s="228"/>
      <c r="C83" s="268"/>
      <c r="D83" s="229" t="s">
        <v>69</v>
      </c>
      <c r="E83" s="247" t="s">
        <v>23</v>
      </c>
      <c r="F83" s="247"/>
      <c r="G83" s="250" t="s">
        <v>27</v>
      </c>
      <c r="H83" s="262" t="s">
        <v>68</v>
      </c>
      <c r="I83" s="262"/>
      <c r="J83" s="262"/>
      <c r="K83" s="262"/>
      <c r="L83" s="263"/>
    </row>
    <row r="84" spans="1:12" s="12" customFormat="1" ht="30.9" customHeight="1" x14ac:dyDescent="0.25">
      <c r="A84" s="144" t="s">
        <v>24</v>
      </c>
      <c r="B84" s="255" t="s">
        <v>151</v>
      </c>
      <c r="C84" s="255"/>
      <c r="D84" s="230"/>
      <c r="E84" s="140" t="s">
        <v>26</v>
      </c>
      <c r="F84" s="140" t="s">
        <v>13</v>
      </c>
      <c r="G84" s="251"/>
      <c r="H84" s="77" t="s">
        <v>51</v>
      </c>
      <c r="I84" s="31" t="s">
        <v>52</v>
      </c>
      <c r="J84" s="31" t="s">
        <v>9</v>
      </c>
      <c r="K84" s="31" t="s">
        <v>10</v>
      </c>
      <c r="L84" s="32" t="s">
        <v>11</v>
      </c>
    </row>
    <row r="85" spans="1:12" s="12" customFormat="1" ht="16.8" x14ac:dyDescent="0.25">
      <c r="A85" s="198"/>
      <c r="B85" s="282"/>
      <c r="C85" s="282"/>
      <c r="D85" s="199"/>
      <c r="E85" s="199"/>
      <c r="F85" s="199"/>
      <c r="G85" s="81">
        <f>SUM(D85:F85)</f>
        <v>0</v>
      </c>
      <c r="H85" s="78"/>
      <c r="I85" s="33"/>
      <c r="J85" s="33">
        <v>0</v>
      </c>
      <c r="K85" s="33">
        <f t="shared" ref="K85:K90" si="15">D85-J85</f>
        <v>0</v>
      </c>
      <c r="L85" s="34"/>
    </row>
    <row r="86" spans="1:12" s="12" customFormat="1" ht="16.8" x14ac:dyDescent="0.25">
      <c r="A86" s="198"/>
      <c r="B86" s="282"/>
      <c r="C86" s="282"/>
      <c r="D86" s="199"/>
      <c r="E86" s="199"/>
      <c r="F86" s="199"/>
      <c r="G86" s="81">
        <f>SUM(D86:F86)</f>
        <v>0</v>
      </c>
      <c r="H86" s="78"/>
      <c r="I86" s="33"/>
      <c r="J86" s="33">
        <v>0</v>
      </c>
      <c r="K86" s="33">
        <f t="shared" si="15"/>
        <v>0</v>
      </c>
      <c r="L86" s="34"/>
    </row>
    <row r="87" spans="1:12" s="12" customFormat="1" ht="16.8" x14ac:dyDescent="0.25">
      <c r="A87" s="198"/>
      <c r="B87" s="282"/>
      <c r="C87" s="282"/>
      <c r="D87" s="199"/>
      <c r="E87" s="199"/>
      <c r="F87" s="199"/>
      <c r="G87" s="81">
        <f t="shared" ref="G87:G94" si="16">SUM(D87:F87)</f>
        <v>0</v>
      </c>
      <c r="H87" s="78"/>
      <c r="I87" s="33"/>
      <c r="J87" s="33">
        <v>0</v>
      </c>
      <c r="K87" s="33">
        <f t="shared" si="15"/>
        <v>0</v>
      </c>
      <c r="L87" s="34"/>
    </row>
    <row r="88" spans="1:12" s="12" customFormat="1" ht="16.8" x14ac:dyDescent="0.25">
      <c r="A88" s="198"/>
      <c r="B88" s="282"/>
      <c r="C88" s="282"/>
      <c r="D88" s="199"/>
      <c r="E88" s="199"/>
      <c r="F88" s="199"/>
      <c r="G88" s="81">
        <f t="shared" si="16"/>
        <v>0</v>
      </c>
      <c r="H88" s="78"/>
      <c r="I88" s="33"/>
      <c r="J88" s="33">
        <v>0</v>
      </c>
      <c r="K88" s="33">
        <f t="shared" si="15"/>
        <v>0</v>
      </c>
      <c r="L88" s="34"/>
    </row>
    <row r="89" spans="1:12" s="12" customFormat="1" ht="16.8" x14ac:dyDescent="0.25">
      <c r="A89" s="198"/>
      <c r="B89" s="282"/>
      <c r="C89" s="282"/>
      <c r="D89" s="199"/>
      <c r="E89" s="199"/>
      <c r="F89" s="199"/>
      <c r="G89" s="81">
        <f t="shared" si="16"/>
        <v>0</v>
      </c>
      <c r="H89" s="78"/>
      <c r="I89" s="33"/>
      <c r="J89" s="33">
        <v>0</v>
      </c>
      <c r="K89" s="33">
        <f t="shared" si="15"/>
        <v>0</v>
      </c>
      <c r="L89" s="34"/>
    </row>
    <row r="90" spans="1:12" s="12" customFormat="1" ht="16.8" x14ac:dyDescent="0.25">
      <c r="A90" s="198"/>
      <c r="B90" s="282"/>
      <c r="C90" s="282"/>
      <c r="D90" s="199"/>
      <c r="E90" s="199"/>
      <c r="F90" s="199"/>
      <c r="G90" s="81">
        <f t="shared" si="16"/>
        <v>0</v>
      </c>
      <c r="H90" s="78"/>
      <c r="I90" s="33"/>
      <c r="J90" s="33">
        <v>0</v>
      </c>
      <c r="K90" s="33">
        <f t="shared" si="15"/>
        <v>0</v>
      </c>
      <c r="L90" s="26"/>
    </row>
    <row r="91" spans="1:12" s="12" customFormat="1" ht="16.8" x14ac:dyDescent="0.25">
      <c r="A91" s="198"/>
      <c r="B91" s="284"/>
      <c r="C91" s="285"/>
      <c r="D91" s="199"/>
      <c r="E91" s="199"/>
      <c r="F91" s="199"/>
      <c r="G91" s="81">
        <f t="shared" si="16"/>
        <v>0</v>
      </c>
      <c r="H91" s="78"/>
      <c r="I91" s="33"/>
      <c r="J91" s="33">
        <v>0</v>
      </c>
      <c r="K91" s="33">
        <f>D91-J91</f>
        <v>0</v>
      </c>
      <c r="L91" s="26"/>
    </row>
    <row r="92" spans="1:12" s="12" customFormat="1" ht="16.8" x14ac:dyDescent="0.25">
      <c r="A92" s="198"/>
      <c r="B92" s="284"/>
      <c r="C92" s="285"/>
      <c r="D92" s="199"/>
      <c r="E92" s="199"/>
      <c r="F92" s="199"/>
      <c r="G92" s="81">
        <f t="shared" si="16"/>
        <v>0</v>
      </c>
      <c r="H92" s="78"/>
      <c r="I92" s="33"/>
      <c r="J92" s="33">
        <v>0</v>
      </c>
      <c r="K92" s="33">
        <f>D92-J92</f>
        <v>0</v>
      </c>
      <c r="L92" s="26"/>
    </row>
    <row r="93" spans="1:12" s="12" customFormat="1" ht="16.8" x14ac:dyDescent="0.25">
      <c r="A93" s="198"/>
      <c r="B93" s="284"/>
      <c r="C93" s="285"/>
      <c r="D93" s="199"/>
      <c r="E93" s="199"/>
      <c r="F93" s="199"/>
      <c r="G93" s="81">
        <f t="shared" si="16"/>
        <v>0</v>
      </c>
      <c r="H93" s="78"/>
      <c r="I93" s="33"/>
      <c r="J93" s="33">
        <v>0</v>
      </c>
      <c r="K93" s="33">
        <f>D93-J93</f>
        <v>0</v>
      </c>
      <c r="L93" s="26"/>
    </row>
    <row r="94" spans="1:12" s="12" customFormat="1" ht="16.8" x14ac:dyDescent="0.25">
      <c r="A94" s="198"/>
      <c r="B94" s="282"/>
      <c r="C94" s="282"/>
      <c r="D94" s="199"/>
      <c r="E94" s="199"/>
      <c r="F94" s="199"/>
      <c r="G94" s="81">
        <f t="shared" si="16"/>
        <v>0</v>
      </c>
      <c r="H94" s="78"/>
      <c r="I94" s="33"/>
      <c r="J94" s="33">
        <v>0</v>
      </c>
      <c r="K94" s="33">
        <f>D94-J94</f>
        <v>0</v>
      </c>
      <c r="L94" s="26"/>
    </row>
    <row r="95" spans="1:12" s="2" customFormat="1" ht="27.9" customHeight="1" thickBot="1" x14ac:dyDescent="0.3">
      <c r="A95" s="39" t="s">
        <v>57</v>
      </c>
      <c r="B95" s="286"/>
      <c r="C95" s="287"/>
      <c r="D95" s="27">
        <f t="shared" ref="D95:K95" si="17">SUM(D85:D94)</f>
        <v>0</v>
      </c>
      <c r="E95" s="27">
        <f t="shared" si="17"/>
        <v>0</v>
      </c>
      <c r="F95" s="27">
        <f t="shared" si="17"/>
        <v>0</v>
      </c>
      <c r="G95" s="82">
        <f t="shared" si="17"/>
        <v>0</v>
      </c>
      <c r="H95" s="75">
        <f t="shared" si="17"/>
        <v>0</v>
      </c>
      <c r="I95" s="27">
        <f t="shared" si="17"/>
        <v>0</v>
      </c>
      <c r="J95" s="27">
        <f t="shared" si="17"/>
        <v>0</v>
      </c>
      <c r="K95" s="27">
        <f t="shared" si="17"/>
        <v>0</v>
      </c>
      <c r="L95" s="35"/>
    </row>
    <row r="96" spans="1:12" s="22" customFormat="1" ht="50.1" customHeight="1" x14ac:dyDescent="0.25">
      <c r="A96" s="227" t="s">
        <v>121</v>
      </c>
      <c r="B96" s="228"/>
      <c r="C96" s="268"/>
      <c r="D96" s="229" t="s">
        <v>69</v>
      </c>
      <c r="E96" s="247" t="s">
        <v>23</v>
      </c>
      <c r="F96" s="247"/>
      <c r="G96" s="250" t="s">
        <v>27</v>
      </c>
      <c r="H96" s="262" t="s">
        <v>68</v>
      </c>
      <c r="I96" s="262"/>
      <c r="J96" s="262"/>
      <c r="K96" s="262"/>
      <c r="L96" s="263"/>
    </row>
    <row r="97" spans="1:12" s="12" customFormat="1" ht="44.1" customHeight="1" x14ac:dyDescent="0.25">
      <c r="A97" s="144" t="s">
        <v>24</v>
      </c>
      <c r="B97" s="255" t="s">
        <v>151</v>
      </c>
      <c r="C97" s="255"/>
      <c r="D97" s="230"/>
      <c r="E97" s="140" t="s">
        <v>26</v>
      </c>
      <c r="F97" s="140" t="s">
        <v>13</v>
      </c>
      <c r="G97" s="251"/>
      <c r="H97" s="77" t="s">
        <v>51</v>
      </c>
      <c r="I97" s="31" t="s">
        <v>52</v>
      </c>
      <c r="J97" s="31" t="s">
        <v>9</v>
      </c>
      <c r="K97" s="31" t="s">
        <v>10</v>
      </c>
      <c r="L97" s="32" t="s">
        <v>11</v>
      </c>
    </row>
    <row r="98" spans="1:12" s="12" customFormat="1" ht="16.8" x14ac:dyDescent="0.25">
      <c r="A98" s="198"/>
      <c r="B98" s="282"/>
      <c r="C98" s="282"/>
      <c r="D98" s="199"/>
      <c r="E98" s="199"/>
      <c r="F98" s="199"/>
      <c r="G98" s="81">
        <f>SUM(D98:F98)</f>
        <v>0</v>
      </c>
      <c r="H98" s="78"/>
      <c r="I98" s="33"/>
      <c r="J98" s="33">
        <v>0</v>
      </c>
      <c r="K98" s="33">
        <f t="shared" ref="K98:K103" si="18">D98-J98</f>
        <v>0</v>
      </c>
      <c r="L98" s="34"/>
    </row>
    <row r="99" spans="1:12" s="12" customFormat="1" ht="16.8" x14ac:dyDescent="0.25">
      <c r="A99" s="198"/>
      <c r="B99" s="282"/>
      <c r="C99" s="282"/>
      <c r="D99" s="199"/>
      <c r="E99" s="199"/>
      <c r="F99" s="199"/>
      <c r="G99" s="81">
        <f>SUM(D99:F99)</f>
        <v>0</v>
      </c>
      <c r="H99" s="78"/>
      <c r="I99" s="33"/>
      <c r="J99" s="33">
        <v>0</v>
      </c>
      <c r="K99" s="33">
        <f t="shared" si="18"/>
        <v>0</v>
      </c>
      <c r="L99" s="34"/>
    </row>
    <row r="100" spans="1:12" s="12" customFormat="1" ht="16.8" x14ac:dyDescent="0.25">
      <c r="A100" s="198"/>
      <c r="B100" s="282"/>
      <c r="C100" s="282"/>
      <c r="D100" s="199"/>
      <c r="E100" s="199"/>
      <c r="F100" s="199"/>
      <c r="G100" s="81">
        <f t="shared" ref="G100:G107" si="19">SUM(D100:F100)</f>
        <v>0</v>
      </c>
      <c r="H100" s="78"/>
      <c r="I100" s="33"/>
      <c r="J100" s="33">
        <v>0</v>
      </c>
      <c r="K100" s="33">
        <f t="shared" si="18"/>
        <v>0</v>
      </c>
      <c r="L100" s="34"/>
    </row>
    <row r="101" spans="1:12" s="12" customFormat="1" ht="16.8" x14ac:dyDescent="0.25">
      <c r="A101" s="198"/>
      <c r="B101" s="282"/>
      <c r="C101" s="282"/>
      <c r="D101" s="199"/>
      <c r="E101" s="199"/>
      <c r="F101" s="199"/>
      <c r="G101" s="81">
        <f t="shared" si="19"/>
        <v>0</v>
      </c>
      <c r="H101" s="78"/>
      <c r="I101" s="33"/>
      <c r="J101" s="33">
        <v>0</v>
      </c>
      <c r="K101" s="33">
        <f t="shared" si="18"/>
        <v>0</v>
      </c>
      <c r="L101" s="34"/>
    </row>
    <row r="102" spans="1:12" s="12" customFormat="1" ht="16.8" x14ac:dyDescent="0.25">
      <c r="A102" s="198"/>
      <c r="B102" s="282"/>
      <c r="C102" s="282"/>
      <c r="D102" s="199"/>
      <c r="E102" s="199"/>
      <c r="F102" s="199"/>
      <c r="G102" s="81">
        <f t="shared" si="19"/>
        <v>0</v>
      </c>
      <c r="H102" s="78"/>
      <c r="I102" s="33"/>
      <c r="J102" s="33">
        <v>0</v>
      </c>
      <c r="K102" s="33">
        <f t="shared" si="18"/>
        <v>0</v>
      </c>
      <c r="L102" s="34"/>
    </row>
    <row r="103" spans="1:12" s="12" customFormat="1" ht="16.8" x14ac:dyDescent="0.25">
      <c r="A103" s="198"/>
      <c r="B103" s="282"/>
      <c r="C103" s="282"/>
      <c r="D103" s="199"/>
      <c r="E103" s="199"/>
      <c r="F103" s="199"/>
      <c r="G103" s="81">
        <f t="shared" si="19"/>
        <v>0</v>
      </c>
      <c r="H103" s="78"/>
      <c r="I103" s="33"/>
      <c r="J103" s="33">
        <v>0</v>
      </c>
      <c r="K103" s="33">
        <f t="shared" si="18"/>
        <v>0</v>
      </c>
      <c r="L103" s="26"/>
    </row>
    <row r="104" spans="1:12" s="12" customFormat="1" ht="16.8" x14ac:dyDescent="0.25">
      <c r="A104" s="198"/>
      <c r="B104" s="284"/>
      <c r="C104" s="285"/>
      <c r="D104" s="199"/>
      <c r="E104" s="199"/>
      <c r="F104" s="199"/>
      <c r="G104" s="81">
        <f t="shared" si="19"/>
        <v>0</v>
      </c>
      <c r="H104" s="78"/>
      <c r="I104" s="33"/>
      <c r="J104" s="33">
        <v>0</v>
      </c>
      <c r="K104" s="33">
        <f>D104-J104</f>
        <v>0</v>
      </c>
      <c r="L104" s="26"/>
    </row>
    <row r="105" spans="1:12" s="12" customFormat="1" ht="16.8" x14ac:dyDescent="0.25">
      <c r="A105" s="198"/>
      <c r="B105" s="284"/>
      <c r="C105" s="285"/>
      <c r="D105" s="199"/>
      <c r="E105" s="199"/>
      <c r="F105" s="199"/>
      <c r="G105" s="81">
        <f t="shared" si="19"/>
        <v>0</v>
      </c>
      <c r="H105" s="78"/>
      <c r="I105" s="33"/>
      <c r="J105" s="33">
        <v>0</v>
      </c>
      <c r="K105" s="33">
        <f>D105-J105</f>
        <v>0</v>
      </c>
      <c r="L105" s="26"/>
    </row>
    <row r="106" spans="1:12" s="12" customFormat="1" ht="16.8" x14ac:dyDescent="0.25">
      <c r="A106" s="198"/>
      <c r="B106" s="284"/>
      <c r="C106" s="285"/>
      <c r="D106" s="199"/>
      <c r="E106" s="199"/>
      <c r="F106" s="199"/>
      <c r="G106" s="81">
        <f t="shared" si="19"/>
        <v>0</v>
      </c>
      <c r="H106" s="78"/>
      <c r="I106" s="33"/>
      <c r="J106" s="33">
        <v>0</v>
      </c>
      <c r="K106" s="33">
        <f>D106-J106</f>
        <v>0</v>
      </c>
      <c r="L106" s="26"/>
    </row>
    <row r="107" spans="1:12" s="12" customFormat="1" ht="16.8" x14ac:dyDescent="0.25">
      <c r="A107" s="198"/>
      <c r="B107" s="282"/>
      <c r="C107" s="282"/>
      <c r="D107" s="199"/>
      <c r="E107" s="199"/>
      <c r="F107" s="199"/>
      <c r="G107" s="81">
        <f t="shared" si="19"/>
        <v>0</v>
      </c>
      <c r="H107" s="78"/>
      <c r="I107" s="33"/>
      <c r="J107" s="33">
        <v>0</v>
      </c>
      <c r="K107" s="33">
        <f>D107-J107</f>
        <v>0</v>
      </c>
      <c r="L107" s="26"/>
    </row>
    <row r="108" spans="1:12" s="2" customFormat="1" ht="27.9" customHeight="1" thickBot="1" x14ac:dyDescent="0.3">
      <c r="A108" s="39" t="s">
        <v>57</v>
      </c>
      <c r="B108" s="286"/>
      <c r="C108" s="287"/>
      <c r="D108" s="27">
        <f t="shared" ref="D108:K108" si="20">SUM(D98:D107)</f>
        <v>0</v>
      </c>
      <c r="E108" s="27">
        <f t="shared" si="20"/>
        <v>0</v>
      </c>
      <c r="F108" s="27">
        <f t="shared" si="20"/>
        <v>0</v>
      </c>
      <c r="G108" s="82">
        <f t="shared" si="20"/>
        <v>0</v>
      </c>
      <c r="H108" s="75">
        <f t="shared" si="20"/>
        <v>0</v>
      </c>
      <c r="I108" s="27">
        <f t="shared" si="20"/>
        <v>0</v>
      </c>
      <c r="J108" s="27">
        <f t="shared" si="20"/>
        <v>0</v>
      </c>
      <c r="K108" s="27">
        <f t="shared" si="20"/>
        <v>0</v>
      </c>
      <c r="L108" s="35"/>
    </row>
    <row r="109" spans="1:12" s="22" customFormat="1" ht="50.1" customHeight="1" x14ac:dyDescent="0.25">
      <c r="A109" s="227" t="s">
        <v>122</v>
      </c>
      <c r="B109" s="228"/>
      <c r="C109" s="268"/>
      <c r="D109" s="229" t="s">
        <v>69</v>
      </c>
      <c r="E109" s="247" t="s">
        <v>23</v>
      </c>
      <c r="F109" s="247"/>
      <c r="G109" s="250" t="s">
        <v>27</v>
      </c>
      <c r="H109" s="262" t="s">
        <v>68</v>
      </c>
      <c r="I109" s="262"/>
      <c r="J109" s="262"/>
      <c r="K109" s="262"/>
      <c r="L109" s="263"/>
    </row>
    <row r="110" spans="1:12" s="12" customFormat="1" ht="30.9" customHeight="1" x14ac:dyDescent="0.25">
      <c r="A110" s="144" t="s">
        <v>24</v>
      </c>
      <c r="B110" s="255" t="s">
        <v>151</v>
      </c>
      <c r="C110" s="255"/>
      <c r="D110" s="230"/>
      <c r="E110" s="140" t="s">
        <v>26</v>
      </c>
      <c r="F110" s="140" t="s">
        <v>13</v>
      </c>
      <c r="G110" s="251"/>
      <c r="H110" s="77" t="s">
        <v>51</v>
      </c>
      <c r="I110" s="31" t="s">
        <v>52</v>
      </c>
      <c r="J110" s="31" t="s">
        <v>9</v>
      </c>
      <c r="K110" s="31" t="s">
        <v>10</v>
      </c>
      <c r="L110" s="32" t="s">
        <v>11</v>
      </c>
    </row>
    <row r="111" spans="1:12" s="12" customFormat="1" ht="16.8" x14ac:dyDescent="0.25">
      <c r="A111" s="198"/>
      <c r="B111" s="282"/>
      <c r="C111" s="282"/>
      <c r="D111" s="199"/>
      <c r="E111" s="199"/>
      <c r="F111" s="199"/>
      <c r="G111" s="81">
        <f>SUM(D111:F111)</f>
        <v>0</v>
      </c>
      <c r="H111" s="78"/>
      <c r="I111" s="33"/>
      <c r="J111" s="33">
        <v>0</v>
      </c>
      <c r="K111" s="33">
        <f t="shared" ref="K111:K116" si="21">D111-J111</f>
        <v>0</v>
      </c>
      <c r="L111" s="34"/>
    </row>
    <row r="112" spans="1:12" s="12" customFormat="1" ht="16.8" x14ac:dyDescent="0.25">
      <c r="A112" s="198"/>
      <c r="B112" s="282"/>
      <c r="C112" s="282"/>
      <c r="D112" s="199"/>
      <c r="E112" s="199"/>
      <c r="F112" s="199"/>
      <c r="G112" s="81">
        <f>SUM(D112:F112)</f>
        <v>0</v>
      </c>
      <c r="H112" s="78"/>
      <c r="I112" s="33"/>
      <c r="J112" s="33">
        <v>0</v>
      </c>
      <c r="K112" s="33">
        <f t="shared" si="21"/>
        <v>0</v>
      </c>
      <c r="L112" s="34"/>
    </row>
    <row r="113" spans="1:12" s="12" customFormat="1" ht="16.8" x14ac:dyDescent="0.25">
      <c r="A113" s="198"/>
      <c r="B113" s="282"/>
      <c r="C113" s="282"/>
      <c r="D113" s="199"/>
      <c r="E113" s="199"/>
      <c r="F113" s="199"/>
      <c r="G113" s="81">
        <f t="shared" ref="G113:G120" si="22">SUM(D113:F113)</f>
        <v>0</v>
      </c>
      <c r="H113" s="78"/>
      <c r="I113" s="33"/>
      <c r="J113" s="33">
        <v>0</v>
      </c>
      <c r="K113" s="33">
        <f t="shared" si="21"/>
        <v>0</v>
      </c>
      <c r="L113" s="34"/>
    </row>
    <row r="114" spans="1:12" s="12" customFormat="1" ht="16.8" x14ac:dyDescent="0.25">
      <c r="A114" s="198"/>
      <c r="B114" s="282"/>
      <c r="C114" s="282"/>
      <c r="D114" s="199"/>
      <c r="E114" s="199"/>
      <c r="F114" s="199"/>
      <c r="G114" s="81">
        <f t="shared" si="22"/>
        <v>0</v>
      </c>
      <c r="H114" s="78"/>
      <c r="I114" s="33"/>
      <c r="J114" s="33">
        <v>0</v>
      </c>
      <c r="K114" s="33">
        <f t="shared" si="21"/>
        <v>0</v>
      </c>
      <c r="L114" s="34"/>
    </row>
    <row r="115" spans="1:12" s="12" customFormat="1" ht="16.8" x14ac:dyDescent="0.25">
      <c r="A115" s="198"/>
      <c r="B115" s="282"/>
      <c r="C115" s="282"/>
      <c r="D115" s="199"/>
      <c r="E115" s="199"/>
      <c r="F115" s="199"/>
      <c r="G115" s="81">
        <f t="shared" si="22"/>
        <v>0</v>
      </c>
      <c r="H115" s="78"/>
      <c r="I115" s="33"/>
      <c r="J115" s="33">
        <v>0</v>
      </c>
      <c r="K115" s="33">
        <f t="shared" si="21"/>
        <v>0</v>
      </c>
      <c r="L115" s="34"/>
    </row>
    <row r="116" spans="1:12" s="12" customFormat="1" ht="16.8" x14ac:dyDescent="0.25">
      <c r="A116" s="198"/>
      <c r="B116" s="282"/>
      <c r="C116" s="282"/>
      <c r="D116" s="199"/>
      <c r="E116" s="199"/>
      <c r="F116" s="199"/>
      <c r="G116" s="81">
        <f t="shared" si="22"/>
        <v>0</v>
      </c>
      <c r="H116" s="78"/>
      <c r="I116" s="33"/>
      <c r="J116" s="33">
        <v>0</v>
      </c>
      <c r="K116" s="33">
        <f t="shared" si="21"/>
        <v>0</v>
      </c>
      <c r="L116" s="26"/>
    </row>
    <row r="117" spans="1:12" s="12" customFormat="1" ht="16.8" x14ac:dyDescent="0.25">
      <c r="A117" s="198"/>
      <c r="B117" s="284"/>
      <c r="C117" s="285"/>
      <c r="D117" s="199"/>
      <c r="E117" s="199"/>
      <c r="F117" s="199"/>
      <c r="G117" s="81">
        <f t="shared" si="22"/>
        <v>0</v>
      </c>
      <c r="H117" s="78"/>
      <c r="I117" s="33"/>
      <c r="J117" s="33">
        <v>0</v>
      </c>
      <c r="K117" s="33">
        <f>D117-J117</f>
        <v>0</v>
      </c>
      <c r="L117" s="26"/>
    </row>
    <row r="118" spans="1:12" s="12" customFormat="1" ht="16.8" x14ac:dyDescent="0.25">
      <c r="A118" s="198"/>
      <c r="B118" s="284"/>
      <c r="C118" s="285"/>
      <c r="D118" s="199"/>
      <c r="E118" s="199"/>
      <c r="F118" s="199"/>
      <c r="G118" s="81">
        <f t="shared" si="22"/>
        <v>0</v>
      </c>
      <c r="H118" s="78"/>
      <c r="I118" s="33"/>
      <c r="J118" s="33">
        <v>0</v>
      </c>
      <c r="K118" s="33">
        <f>D118-J118</f>
        <v>0</v>
      </c>
      <c r="L118" s="26"/>
    </row>
    <row r="119" spans="1:12" s="12" customFormat="1" ht="16.8" x14ac:dyDescent="0.25">
      <c r="A119" s="198"/>
      <c r="B119" s="284"/>
      <c r="C119" s="285"/>
      <c r="D119" s="199"/>
      <c r="E119" s="199"/>
      <c r="F119" s="199"/>
      <c r="G119" s="81">
        <f t="shared" si="22"/>
        <v>0</v>
      </c>
      <c r="H119" s="78"/>
      <c r="I119" s="33"/>
      <c r="J119" s="33">
        <v>0</v>
      </c>
      <c r="K119" s="33">
        <f>D119-J119</f>
        <v>0</v>
      </c>
      <c r="L119" s="26"/>
    </row>
    <row r="120" spans="1:12" s="12" customFormat="1" ht="16.8" x14ac:dyDescent="0.25">
      <c r="A120" s="198"/>
      <c r="B120" s="282"/>
      <c r="C120" s="282"/>
      <c r="D120" s="199"/>
      <c r="E120" s="199"/>
      <c r="F120" s="199"/>
      <c r="G120" s="81">
        <f t="shared" si="22"/>
        <v>0</v>
      </c>
      <c r="H120" s="78"/>
      <c r="I120" s="33"/>
      <c r="J120" s="33">
        <v>0</v>
      </c>
      <c r="K120" s="33">
        <f>D120-J120</f>
        <v>0</v>
      </c>
      <c r="L120" s="26"/>
    </row>
    <row r="121" spans="1:12" s="2" customFormat="1" ht="27.9" customHeight="1" thickBot="1" x14ac:dyDescent="0.3">
      <c r="A121" s="39" t="s">
        <v>57</v>
      </c>
      <c r="B121" s="286"/>
      <c r="C121" s="287"/>
      <c r="D121" s="27">
        <f t="shared" ref="D121:K121" si="23">SUM(D111:D120)</f>
        <v>0</v>
      </c>
      <c r="E121" s="27">
        <f t="shared" si="23"/>
        <v>0</v>
      </c>
      <c r="F121" s="27">
        <f t="shared" si="23"/>
        <v>0</v>
      </c>
      <c r="G121" s="82">
        <f t="shared" si="23"/>
        <v>0</v>
      </c>
      <c r="H121" s="75">
        <f t="shared" si="23"/>
        <v>0</v>
      </c>
      <c r="I121" s="27">
        <f t="shared" si="23"/>
        <v>0</v>
      </c>
      <c r="J121" s="27">
        <f t="shared" si="23"/>
        <v>0</v>
      </c>
      <c r="K121" s="27">
        <f t="shared" si="23"/>
        <v>0</v>
      </c>
      <c r="L121" s="35"/>
    </row>
    <row r="122" spans="1:12" s="2" customFormat="1" ht="50.1" customHeight="1" x14ac:dyDescent="0.25">
      <c r="A122" s="227" t="s">
        <v>123</v>
      </c>
      <c r="B122" s="228"/>
      <c r="C122" s="268"/>
      <c r="D122" s="229" t="s">
        <v>69</v>
      </c>
      <c r="E122" s="247" t="s">
        <v>23</v>
      </c>
      <c r="F122" s="247"/>
      <c r="G122" s="250" t="s">
        <v>27</v>
      </c>
      <c r="H122" s="262" t="s">
        <v>68</v>
      </c>
      <c r="I122" s="262"/>
      <c r="J122" s="262"/>
      <c r="K122" s="262"/>
      <c r="L122" s="263"/>
    </row>
    <row r="123" spans="1:12" s="2" customFormat="1" ht="39.9" customHeight="1" x14ac:dyDescent="0.25">
      <c r="A123" s="144" t="s">
        <v>24</v>
      </c>
      <c r="B123" s="255" t="s">
        <v>151</v>
      </c>
      <c r="C123" s="255"/>
      <c r="D123" s="230"/>
      <c r="E123" s="140" t="s">
        <v>26</v>
      </c>
      <c r="F123" s="140" t="s">
        <v>13</v>
      </c>
      <c r="G123" s="251"/>
      <c r="H123" s="77" t="s">
        <v>51</v>
      </c>
      <c r="I123" s="31" t="s">
        <v>52</v>
      </c>
      <c r="J123" s="31" t="s">
        <v>9</v>
      </c>
      <c r="K123" s="31" t="s">
        <v>10</v>
      </c>
      <c r="L123" s="32" t="s">
        <v>11</v>
      </c>
    </row>
    <row r="124" spans="1:12" s="2" customFormat="1" ht="19.95" customHeight="1" x14ac:dyDescent="0.25">
      <c r="A124" s="198"/>
      <c r="B124" s="282"/>
      <c r="C124" s="282"/>
      <c r="D124" s="199"/>
      <c r="E124" s="199"/>
      <c r="F124" s="199"/>
      <c r="G124" s="81">
        <f>SUM(D124:F124)</f>
        <v>0</v>
      </c>
      <c r="H124" s="78"/>
      <c r="I124" s="33"/>
      <c r="J124" s="33">
        <v>0</v>
      </c>
      <c r="K124" s="33">
        <f t="shared" ref="K124:K129" si="24">D124-J124</f>
        <v>0</v>
      </c>
      <c r="L124" s="34"/>
    </row>
    <row r="125" spans="1:12" s="2" customFormat="1" ht="19.95" customHeight="1" x14ac:dyDescent="0.25">
      <c r="A125" s="198"/>
      <c r="B125" s="282"/>
      <c r="C125" s="282"/>
      <c r="D125" s="199"/>
      <c r="E125" s="199"/>
      <c r="F125" s="199"/>
      <c r="G125" s="81">
        <f>SUM(D125:F125)</f>
        <v>0</v>
      </c>
      <c r="H125" s="78"/>
      <c r="I125" s="33"/>
      <c r="J125" s="33">
        <v>0</v>
      </c>
      <c r="K125" s="33">
        <f t="shared" si="24"/>
        <v>0</v>
      </c>
      <c r="L125" s="34"/>
    </row>
    <row r="126" spans="1:12" s="2" customFormat="1" ht="19.95" customHeight="1" x14ac:dyDescent="0.25">
      <c r="A126" s="198"/>
      <c r="B126" s="282"/>
      <c r="C126" s="282"/>
      <c r="D126" s="199"/>
      <c r="E126" s="199"/>
      <c r="F126" s="199"/>
      <c r="G126" s="81">
        <f t="shared" ref="G126:G133" si="25">SUM(D126:F126)</f>
        <v>0</v>
      </c>
      <c r="H126" s="78"/>
      <c r="I126" s="33"/>
      <c r="J126" s="33">
        <v>0</v>
      </c>
      <c r="K126" s="33">
        <f t="shared" si="24"/>
        <v>0</v>
      </c>
      <c r="L126" s="34"/>
    </row>
    <row r="127" spans="1:12" s="2" customFormat="1" ht="19.95" customHeight="1" x14ac:dyDescent="0.25">
      <c r="A127" s="198"/>
      <c r="B127" s="282"/>
      <c r="C127" s="282"/>
      <c r="D127" s="199"/>
      <c r="E127" s="199"/>
      <c r="F127" s="199"/>
      <c r="G127" s="81">
        <f t="shared" si="25"/>
        <v>0</v>
      </c>
      <c r="H127" s="78"/>
      <c r="I127" s="33"/>
      <c r="J127" s="33">
        <v>0</v>
      </c>
      <c r="K127" s="33">
        <f t="shared" si="24"/>
        <v>0</v>
      </c>
      <c r="L127" s="34"/>
    </row>
    <row r="128" spans="1:12" s="2" customFormat="1" ht="19.95" customHeight="1" x14ac:dyDescent="0.25">
      <c r="A128" s="198"/>
      <c r="B128" s="282"/>
      <c r="C128" s="282"/>
      <c r="D128" s="199"/>
      <c r="E128" s="199"/>
      <c r="F128" s="199"/>
      <c r="G128" s="81">
        <f t="shared" si="25"/>
        <v>0</v>
      </c>
      <c r="H128" s="78"/>
      <c r="I128" s="33"/>
      <c r="J128" s="33">
        <v>0</v>
      </c>
      <c r="K128" s="33">
        <f t="shared" si="24"/>
        <v>0</v>
      </c>
      <c r="L128" s="34"/>
    </row>
    <row r="129" spans="1:12" s="2" customFormat="1" ht="19.95" customHeight="1" x14ac:dyDescent="0.25">
      <c r="A129" s="198"/>
      <c r="B129" s="282"/>
      <c r="C129" s="282"/>
      <c r="D129" s="199"/>
      <c r="E129" s="199"/>
      <c r="F129" s="199"/>
      <c r="G129" s="81">
        <f t="shared" si="25"/>
        <v>0</v>
      </c>
      <c r="H129" s="78"/>
      <c r="I129" s="33"/>
      <c r="J129" s="33">
        <v>0</v>
      </c>
      <c r="K129" s="33">
        <f t="shared" si="24"/>
        <v>0</v>
      </c>
      <c r="L129" s="26"/>
    </row>
    <row r="130" spans="1:12" s="2" customFormat="1" ht="19.95" customHeight="1" x14ac:dyDescent="0.25">
      <c r="A130" s="198"/>
      <c r="B130" s="284"/>
      <c r="C130" s="285"/>
      <c r="D130" s="199"/>
      <c r="E130" s="199"/>
      <c r="F130" s="199"/>
      <c r="G130" s="81">
        <f t="shared" si="25"/>
        <v>0</v>
      </c>
      <c r="H130" s="78"/>
      <c r="I130" s="33"/>
      <c r="J130" s="33">
        <v>0</v>
      </c>
      <c r="K130" s="33">
        <f>D130-J130</f>
        <v>0</v>
      </c>
      <c r="L130" s="26"/>
    </row>
    <row r="131" spans="1:12" s="2" customFormat="1" ht="19.95" customHeight="1" x14ac:dyDescent="0.25">
      <c r="A131" s="198"/>
      <c r="B131" s="284"/>
      <c r="C131" s="285"/>
      <c r="D131" s="199"/>
      <c r="E131" s="199"/>
      <c r="F131" s="199"/>
      <c r="G131" s="81">
        <f t="shared" si="25"/>
        <v>0</v>
      </c>
      <c r="H131" s="78"/>
      <c r="I131" s="33"/>
      <c r="J131" s="33">
        <v>0</v>
      </c>
      <c r="K131" s="33">
        <f>D131-J131</f>
        <v>0</v>
      </c>
      <c r="L131" s="26"/>
    </row>
    <row r="132" spans="1:12" s="2" customFormat="1" ht="19.95" customHeight="1" x14ac:dyDescent="0.25">
      <c r="A132" s="198"/>
      <c r="B132" s="284"/>
      <c r="C132" s="285"/>
      <c r="D132" s="199"/>
      <c r="E132" s="199"/>
      <c r="F132" s="199"/>
      <c r="G132" s="81">
        <f t="shared" si="25"/>
        <v>0</v>
      </c>
      <c r="H132" s="78"/>
      <c r="I132" s="33"/>
      <c r="J132" s="33">
        <v>0</v>
      </c>
      <c r="K132" s="33">
        <f>D132-J132</f>
        <v>0</v>
      </c>
      <c r="L132" s="26"/>
    </row>
    <row r="133" spans="1:12" s="2" customFormat="1" ht="19.95" customHeight="1" x14ac:dyDescent="0.25">
      <c r="A133" s="198"/>
      <c r="B133" s="282"/>
      <c r="C133" s="282"/>
      <c r="D133" s="199"/>
      <c r="E133" s="199"/>
      <c r="F133" s="199"/>
      <c r="G133" s="81">
        <f t="shared" si="25"/>
        <v>0</v>
      </c>
      <c r="H133" s="78"/>
      <c r="I133" s="33"/>
      <c r="J133" s="33">
        <v>0</v>
      </c>
      <c r="K133" s="33">
        <f>D133-J133</f>
        <v>0</v>
      </c>
      <c r="L133" s="26"/>
    </row>
    <row r="134" spans="1:12" s="2" customFormat="1" ht="27.9" customHeight="1" thickBot="1" x14ac:dyDescent="0.3">
      <c r="A134" s="39" t="s">
        <v>57</v>
      </c>
      <c r="B134" s="286"/>
      <c r="C134" s="287"/>
      <c r="D134" s="27">
        <f t="shared" ref="D134:K134" si="26">SUM(D124:D133)</f>
        <v>0</v>
      </c>
      <c r="E134" s="27">
        <f t="shared" si="26"/>
        <v>0</v>
      </c>
      <c r="F134" s="27">
        <f t="shared" si="26"/>
        <v>0</v>
      </c>
      <c r="G134" s="82">
        <f t="shared" si="26"/>
        <v>0</v>
      </c>
      <c r="H134" s="75">
        <f t="shared" si="26"/>
        <v>0</v>
      </c>
      <c r="I134" s="27">
        <f t="shared" si="26"/>
        <v>0</v>
      </c>
      <c r="J134" s="27">
        <f>SUM(J124:J133)</f>
        <v>0</v>
      </c>
      <c r="K134" s="27">
        <f t="shared" si="26"/>
        <v>0</v>
      </c>
      <c r="L134" s="35"/>
    </row>
    <row r="135" spans="1:12" s="22" customFormat="1" ht="50.1" customHeight="1" x14ac:dyDescent="0.25">
      <c r="A135" s="227" t="s">
        <v>124</v>
      </c>
      <c r="B135" s="228"/>
      <c r="C135" s="268"/>
      <c r="D135" s="229" t="s">
        <v>69</v>
      </c>
      <c r="E135" s="247" t="s">
        <v>23</v>
      </c>
      <c r="F135" s="247"/>
      <c r="G135" s="250" t="s">
        <v>27</v>
      </c>
      <c r="H135" s="262" t="s">
        <v>68</v>
      </c>
      <c r="I135" s="262"/>
      <c r="J135" s="262"/>
      <c r="K135" s="262"/>
      <c r="L135" s="263"/>
    </row>
    <row r="136" spans="1:12" s="2" customFormat="1" ht="33.6" customHeight="1" x14ac:dyDescent="0.25">
      <c r="A136" s="144" t="s">
        <v>24</v>
      </c>
      <c r="B136" s="255" t="s">
        <v>151</v>
      </c>
      <c r="C136" s="255"/>
      <c r="D136" s="230"/>
      <c r="E136" s="140" t="s">
        <v>26</v>
      </c>
      <c r="F136" s="140" t="s">
        <v>13</v>
      </c>
      <c r="G136" s="251"/>
      <c r="H136" s="77" t="s">
        <v>51</v>
      </c>
      <c r="I136" s="31" t="s">
        <v>52</v>
      </c>
      <c r="J136" s="31" t="s">
        <v>9</v>
      </c>
      <c r="K136" s="31" t="s">
        <v>10</v>
      </c>
      <c r="L136" s="32" t="s">
        <v>11</v>
      </c>
    </row>
    <row r="137" spans="1:12" s="2" customFormat="1" ht="19.95" customHeight="1" x14ac:dyDescent="0.25">
      <c r="A137" s="198"/>
      <c r="B137" s="282"/>
      <c r="C137" s="282"/>
      <c r="D137" s="199"/>
      <c r="E137" s="199"/>
      <c r="F137" s="199"/>
      <c r="G137" s="81">
        <f t="shared" ref="G137:G146" si="27">SUM(D137:F137)</f>
        <v>0</v>
      </c>
      <c r="H137" s="78"/>
      <c r="I137" s="33"/>
      <c r="J137" s="33">
        <v>0</v>
      </c>
      <c r="K137" s="33">
        <f t="shared" ref="K137:K142" si="28">D137-J137</f>
        <v>0</v>
      </c>
      <c r="L137" s="34"/>
    </row>
    <row r="138" spans="1:12" s="2" customFormat="1" ht="19.95" customHeight="1" x14ac:dyDescent="0.25">
      <c r="A138" s="198"/>
      <c r="B138" s="282"/>
      <c r="C138" s="282"/>
      <c r="D138" s="199"/>
      <c r="E138" s="199"/>
      <c r="F138" s="199"/>
      <c r="G138" s="81">
        <f t="shared" si="27"/>
        <v>0</v>
      </c>
      <c r="H138" s="78"/>
      <c r="I138" s="33"/>
      <c r="J138" s="33">
        <v>0</v>
      </c>
      <c r="K138" s="33">
        <f t="shared" si="28"/>
        <v>0</v>
      </c>
      <c r="L138" s="34"/>
    </row>
    <row r="139" spans="1:12" s="2" customFormat="1" ht="19.95" customHeight="1" x14ac:dyDescent="0.25">
      <c r="A139" s="198"/>
      <c r="B139" s="282"/>
      <c r="C139" s="282"/>
      <c r="D139" s="199"/>
      <c r="E139" s="199"/>
      <c r="F139" s="199"/>
      <c r="G139" s="81">
        <f t="shared" si="27"/>
        <v>0</v>
      </c>
      <c r="H139" s="78"/>
      <c r="I139" s="33"/>
      <c r="J139" s="33">
        <v>0</v>
      </c>
      <c r="K139" s="33">
        <f t="shared" si="28"/>
        <v>0</v>
      </c>
      <c r="L139" s="34"/>
    </row>
    <row r="140" spans="1:12" s="2" customFormat="1" ht="19.95" customHeight="1" x14ac:dyDescent="0.25">
      <c r="A140" s="198"/>
      <c r="B140" s="282"/>
      <c r="C140" s="282"/>
      <c r="D140" s="199"/>
      <c r="E140" s="199"/>
      <c r="F140" s="199"/>
      <c r="G140" s="81">
        <f t="shared" si="27"/>
        <v>0</v>
      </c>
      <c r="H140" s="78"/>
      <c r="I140" s="33"/>
      <c r="J140" s="33">
        <v>0</v>
      </c>
      <c r="K140" s="33">
        <f t="shared" si="28"/>
        <v>0</v>
      </c>
      <c r="L140" s="34"/>
    </row>
    <row r="141" spans="1:12" s="2" customFormat="1" ht="19.95" customHeight="1" x14ac:dyDescent="0.25">
      <c r="A141" s="198"/>
      <c r="B141" s="282"/>
      <c r="C141" s="282"/>
      <c r="D141" s="199"/>
      <c r="E141" s="199"/>
      <c r="F141" s="199"/>
      <c r="G141" s="81">
        <f t="shared" si="27"/>
        <v>0</v>
      </c>
      <c r="H141" s="78"/>
      <c r="I141" s="33"/>
      <c r="J141" s="33">
        <v>0</v>
      </c>
      <c r="K141" s="33">
        <f t="shared" si="28"/>
        <v>0</v>
      </c>
      <c r="L141" s="34"/>
    </row>
    <row r="142" spans="1:12" s="2" customFormat="1" ht="19.95" customHeight="1" x14ac:dyDescent="0.25">
      <c r="A142" s="198"/>
      <c r="B142" s="282"/>
      <c r="C142" s="282"/>
      <c r="D142" s="199"/>
      <c r="E142" s="199"/>
      <c r="F142" s="199"/>
      <c r="G142" s="81">
        <f t="shared" si="27"/>
        <v>0</v>
      </c>
      <c r="H142" s="78"/>
      <c r="I142" s="33"/>
      <c r="J142" s="33">
        <v>0</v>
      </c>
      <c r="K142" s="33">
        <f t="shared" si="28"/>
        <v>0</v>
      </c>
      <c r="L142" s="26"/>
    </row>
    <row r="143" spans="1:12" s="2" customFormat="1" ht="19.95" customHeight="1" x14ac:dyDescent="0.25">
      <c r="A143" s="198"/>
      <c r="B143" s="284"/>
      <c r="C143" s="285"/>
      <c r="D143" s="199"/>
      <c r="E143" s="199"/>
      <c r="F143" s="199"/>
      <c r="G143" s="81">
        <f t="shared" si="27"/>
        <v>0</v>
      </c>
      <c r="H143" s="78"/>
      <c r="I143" s="33"/>
      <c r="J143" s="33">
        <v>0</v>
      </c>
      <c r="K143" s="33">
        <f>D143-J143</f>
        <v>0</v>
      </c>
      <c r="L143" s="26"/>
    </row>
    <row r="144" spans="1:12" s="2" customFormat="1" ht="19.95" customHeight="1" x14ac:dyDescent="0.25">
      <c r="A144" s="198"/>
      <c r="B144" s="284"/>
      <c r="C144" s="285"/>
      <c r="D144" s="199"/>
      <c r="E144" s="199"/>
      <c r="F144" s="199"/>
      <c r="G144" s="81">
        <f t="shared" si="27"/>
        <v>0</v>
      </c>
      <c r="H144" s="78"/>
      <c r="I144" s="33"/>
      <c r="J144" s="33">
        <v>0</v>
      </c>
      <c r="K144" s="33">
        <f>D144-J144</f>
        <v>0</v>
      </c>
      <c r="L144" s="26"/>
    </row>
    <row r="145" spans="1:12" s="2" customFormat="1" ht="19.95" customHeight="1" x14ac:dyDescent="0.25">
      <c r="A145" s="198"/>
      <c r="B145" s="284"/>
      <c r="C145" s="285"/>
      <c r="D145" s="199"/>
      <c r="E145" s="199"/>
      <c r="F145" s="199"/>
      <c r="G145" s="81">
        <f t="shared" si="27"/>
        <v>0</v>
      </c>
      <c r="H145" s="78"/>
      <c r="I145" s="33"/>
      <c r="J145" s="33">
        <v>0</v>
      </c>
      <c r="K145" s="33">
        <f>D145-J145</f>
        <v>0</v>
      </c>
      <c r="L145" s="26"/>
    </row>
    <row r="146" spans="1:12" s="2" customFormat="1" ht="19.95" customHeight="1" x14ac:dyDescent="0.25">
      <c r="A146" s="198"/>
      <c r="B146" s="282"/>
      <c r="C146" s="282"/>
      <c r="D146" s="199"/>
      <c r="E146" s="199"/>
      <c r="F146" s="199"/>
      <c r="G146" s="83">
        <f t="shared" si="27"/>
        <v>0</v>
      </c>
      <c r="H146" s="78"/>
      <c r="I146" s="33"/>
      <c r="J146" s="33">
        <v>0</v>
      </c>
      <c r="K146" s="33">
        <f>D146-J146</f>
        <v>0</v>
      </c>
      <c r="L146" s="26"/>
    </row>
    <row r="147" spans="1:12" s="2" customFormat="1" ht="27.9" customHeight="1" thickBot="1" x14ac:dyDescent="0.3">
      <c r="A147" s="39" t="s">
        <v>57</v>
      </c>
      <c r="B147" s="286"/>
      <c r="C147" s="287"/>
      <c r="D147" s="40">
        <f t="shared" ref="D147:K147" si="29">SUM(D137:D146)</f>
        <v>0</v>
      </c>
      <c r="E147" s="40">
        <f t="shared" si="29"/>
        <v>0</v>
      </c>
      <c r="F147" s="40">
        <f t="shared" si="29"/>
        <v>0</v>
      </c>
      <c r="G147" s="84">
        <f t="shared" si="29"/>
        <v>0</v>
      </c>
      <c r="H147" s="79">
        <f t="shared" si="29"/>
        <v>0</v>
      </c>
      <c r="I147" s="41">
        <f t="shared" si="29"/>
        <v>0</v>
      </c>
      <c r="J147" s="41">
        <f t="shared" si="29"/>
        <v>0</v>
      </c>
      <c r="K147" s="42">
        <f t="shared" si="29"/>
        <v>0</v>
      </c>
      <c r="L147" s="35"/>
    </row>
    <row r="148" spans="1:12" s="2" customFormat="1" ht="31.5" customHeight="1" thickBot="1" x14ac:dyDescent="0.3">
      <c r="A148" s="271" t="s">
        <v>59</v>
      </c>
      <c r="B148" s="272"/>
      <c r="C148" s="85"/>
      <c r="D148" s="85">
        <f>SUM(D30+D43+D56+D69+D82+D95+D108+D121+D134+D147)</f>
        <v>0</v>
      </c>
      <c r="E148" s="85">
        <f t="shared" ref="E148:K148" si="30">SUM(E30+E43+E56+E69+E82+E95+E108+E121+E134+E147)</f>
        <v>0</v>
      </c>
      <c r="F148" s="85">
        <f t="shared" si="30"/>
        <v>0</v>
      </c>
      <c r="G148" s="86">
        <f t="shared" si="30"/>
        <v>0</v>
      </c>
      <c r="H148" s="80">
        <f t="shared" si="30"/>
        <v>0</v>
      </c>
      <c r="I148" s="16">
        <f t="shared" si="30"/>
        <v>0</v>
      </c>
      <c r="J148" s="16">
        <f t="shared" si="30"/>
        <v>0</v>
      </c>
      <c r="K148" s="16">
        <f t="shared" si="30"/>
        <v>0</v>
      </c>
      <c r="L148" s="146"/>
    </row>
    <row r="149" spans="1:12" s="2" customFormat="1" ht="24" customHeight="1" thickBot="1" x14ac:dyDescent="0.3">
      <c r="A149" s="147"/>
      <c r="B149" s="147"/>
      <c r="C149" s="150"/>
      <c r="D149" s="150"/>
      <c r="E149" s="150"/>
      <c r="F149" s="150"/>
      <c r="G149" s="150"/>
      <c r="H149" s="151"/>
      <c r="I149" s="151"/>
      <c r="J149" s="151"/>
      <c r="K149" s="151"/>
      <c r="L149" s="146"/>
    </row>
    <row r="150" spans="1:12" s="2" customFormat="1" ht="35.1" customHeight="1" thickBot="1" x14ac:dyDescent="0.3">
      <c r="A150" s="58" t="s">
        <v>60</v>
      </c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</row>
    <row r="151" spans="1:12" s="2" customFormat="1" ht="43.95" customHeight="1" x14ac:dyDescent="0.25">
      <c r="A151" s="154"/>
      <c r="B151" s="158" t="s">
        <v>0</v>
      </c>
      <c r="C151" s="157" t="s">
        <v>48</v>
      </c>
      <c r="D151" s="157" t="s">
        <v>16</v>
      </c>
      <c r="E151" s="158" t="s">
        <v>49</v>
      </c>
      <c r="F151" s="158" t="s">
        <v>1</v>
      </c>
      <c r="G151" s="158" t="s">
        <v>18</v>
      </c>
      <c r="H151" s="158" t="s">
        <v>2</v>
      </c>
      <c r="I151" s="158" t="s">
        <v>47</v>
      </c>
      <c r="J151" s="158" t="s">
        <v>50</v>
      </c>
      <c r="K151" s="159" t="s">
        <v>12</v>
      </c>
      <c r="L151" s="106"/>
    </row>
    <row r="152" spans="1:12" ht="16.8" x14ac:dyDescent="0.3">
      <c r="A152" s="160" t="s">
        <v>27</v>
      </c>
      <c r="B152" s="17">
        <f>SUMIF($A$20:$A$146,"Consultant / Professional Fees / Salaries, fees and benefits",$D$20:$D$146)+SUMIF($A$20:$A$146,"Consultant / Professional Fees / Salaries, fees and benefits",$E$20:$E$146)</f>
        <v>0</v>
      </c>
      <c r="C152" s="17">
        <f>SUMIF($A$20:$A$146,"Event / Venues",$D$20:$D$146)+SUMIF($A$20:$A$146,"Event / Venues",$E$20:$E$146)</f>
        <v>0</v>
      </c>
      <c r="D152" s="17">
        <f>SUMIF($A$20:$A$146,"Equipment",$D$20:$D$146)+SUMIF($A$20:$A$146,"Equipment",$E$20:$E$146)</f>
        <v>0</v>
      </c>
      <c r="E152" s="17">
        <f>SUMIF($A$20:$A$146,"Promotion and Communication",$D$20:$D$146)+SUMIF($A$20:$A$146,"Promotion and Communication",$E$20:$E$146)</f>
        <v>0</v>
      </c>
      <c r="F152" s="17">
        <f>SUMIF($A$20:$A$146,"Hospitality",$D$20:$D$146)+SUMIF($A$20:$A$146,"Hospitality",$E$20:$E$146)</f>
        <v>0</v>
      </c>
      <c r="G152" s="17">
        <f>SUMIF($A$20:$A$146,"Other Project Expenses",$D$20:$D$146)+SUMIF($A$20:$A$146,"Other Project Expenses",$E$20:$E$146)</f>
        <v>0</v>
      </c>
      <c r="H152" s="17">
        <f>SUMIF($A$20:$A$146,"Travel / Accommodation / Per diem",$D$20:$D$146)+SUMIF($A$20:$A$146,"Travel / Accommodation / Per diem",$E$20:$E$146)</f>
        <v>0</v>
      </c>
      <c r="I152" s="17">
        <f>SUMIF($A$20:$A$146,"Administration",$D$20:$D$146)+SUMIF($A$20:$A$146,"Administration",$E$20:$E$146)</f>
        <v>0</v>
      </c>
      <c r="J152" s="17">
        <f>F148</f>
        <v>0</v>
      </c>
      <c r="K152" s="196">
        <f>SUM($B152:$J152)</f>
        <v>0</v>
      </c>
      <c r="L152" s="106"/>
    </row>
    <row r="153" spans="1:12" ht="17.399999999999999" x14ac:dyDescent="0.3">
      <c r="A153" s="160" t="s">
        <v>45</v>
      </c>
      <c r="B153" s="17">
        <f>SUMIF($A$20:$A$146,"Consultant / Professional Fees / Salaries, fees and benefits",$H$20:$H$146)</f>
        <v>0</v>
      </c>
      <c r="C153" s="17">
        <f>SUMIF($A$20:$A$146,"Event / Venues",$H$20:$H$146)</f>
        <v>0</v>
      </c>
      <c r="D153" s="17">
        <f>SUMIF($A$20:$A$146,"Equipment",$H$20:$H$146)</f>
        <v>0</v>
      </c>
      <c r="E153" s="17">
        <f>SUMIF($A$20:$A$146,"Promotion and Communication",$H$20:$H$146)</f>
        <v>0</v>
      </c>
      <c r="F153" s="17">
        <f>SUMIF($A$20:$A$146,"Hospitality",$H$20:$H$146)</f>
        <v>0</v>
      </c>
      <c r="G153" s="17">
        <f>SUMIF($A$20:$A$146,"Other Project Expenses",$H$20:$H$146)</f>
        <v>0</v>
      </c>
      <c r="H153" s="17">
        <f>SUMIF($A$20:$A$146,"Travel / Accommodation / Per diem",$H$20:$H$146)</f>
        <v>0</v>
      </c>
      <c r="I153" s="17">
        <f>SUMIF($A$20:$A$146,"Administration",$H$20:$H$146)</f>
        <v>0</v>
      </c>
      <c r="J153" s="88">
        <v>0</v>
      </c>
      <c r="K153" s="196">
        <f>SUM($B153:$I153)</f>
        <v>0</v>
      </c>
      <c r="L153" s="106"/>
    </row>
    <row r="154" spans="1:12" ht="18" thickBot="1" x14ac:dyDescent="0.35">
      <c r="A154" s="163" t="s">
        <v>46</v>
      </c>
      <c r="B154" s="165">
        <f>SUMIF($A$20:$A$146,"Consultant / Professional Fees / Salaries, fees and benefits",$D$20:$D$146)</f>
        <v>0</v>
      </c>
      <c r="C154" s="165">
        <f>SUMIF($A$20:$A$146,"Event / Venues",$D$20:$D$146)</f>
        <v>0</v>
      </c>
      <c r="D154" s="165">
        <f>SUMIF($A$20:$A$146,"Equipment",$D$20:$D$146)</f>
        <v>0</v>
      </c>
      <c r="E154" s="165">
        <f>SUMIF($A$20:$A$146,"Promotion and Communication",$D$20:$D$146)</f>
        <v>0</v>
      </c>
      <c r="F154" s="165">
        <f>SUMIF($A$20:$A$146,"Hospitality",$D$20:$D$146)</f>
        <v>0</v>
      </c>
      <c r="G154" s="165">
        <f>SUMIF($A$20:$A$146,"Other Project Expenses",$D$20:$D$146)</f>
        <v>0</v>
      </c>
      <c r="H154" s="165">
        <f>SUMIF($A$20:$A$146,"Travel / Accommodation / Per diem",$D$20:$D$146)</f>
        <v>0</v>
      </c>
      <c r="I154" s="165">
        <f>SUMIF($A$20:$A$146,"Administration",$D$20:$D$146)</f>
        <v>0</v>
      </c>
      <c r="J154" s="89">
        <v>0</v>
      </c>
      <c r="K154" s="162">
        <f>SUM($B154:$I154)</f>
        <v>0</v>
      </c>
      <c r="L154" s="106"/>
    </row>
    <row r="155" spans="1:12" s="43" customFormat="1" ht="27.75" customHeight="1" thickBot="1" x14ac:dyDescent="0.3">
      <c r="A155" s="44" t="s">
        <v>44</v>
      </c>
      <c r="B155" s="45">
        <f>SUMIF($A$20:$A$146,"Consultant / Professional Fees / Salaries, fees and benefits",$J$20:$J$146)</f>
        <v>0</v>
      </c>
      <c r="C155" s="45">
        <f>SUMIF($A$20:$A$146,"Event / Venues",$J$20:$J$146)</f>
        <v>0</v>
      </c>
      <c r="D155" s="45">
        <f>SUMIF($A$20:$A$146,"Equipment",$J$20:$J$146)</f>
        <v>0</v>
      </c>
      <c r="E155" s="45">
        <f>SUMIF($A$20:$A$146,"Promotion and Communication",$J$20:$J$146)</f>
        <v>0</v>
      </c>
      <c r="F155" s="45">
        <f>SUMIF($A$20:$A$146,"Hospitality",$J$20:$J$146)</f>
        <v>0</v>
      </c>
      <c r="G155" s="45">
        <f>SUMIF($A$20:$A$146,"Other Project Expenses",$J$20:$J$146)</f>
        <v>0</v>
      </c>
      <c r="H155" s="45">
        <f>SUMIF($A$20:$A$146,"Travel / Accommodation / Per diem",$J$20:$J$146)</f>
        <v>0</v>
      </c>
      <c r="I155" s="45">
        <f>SUMIF($A$20:$A$146,"Administration",$J$20:$J$146)</f>
        <v>0</v>
      </c>
      <c r="J155" s="46">
        <v>0</v>
      </c>
      <c r="K155" s="47">
        <f>SUM($B155:$I155)</f>
        <v>0</v>
      </c>
      <c r="L155" s="167"/>
    </row>
    <row r="156" spans="1:12" s="43" customFormat="1" ht="15.75" customHeight="1" thickBot="1" x14ac:dyDescent="0.3">
      <c r="A156" s="168"/>
      <c r="B156" s="169"/>
      <c r="C156" s="169"/>
      <c r="D156" s="169"/>
      <c r="E156" s="169"/>
      <c r="F156" s="169"/>
      <c r="G156" s="169"/>
      <c r="H156" s="169"/>
      <c r="I156" s="169"/>
      <c r="J156" s="170"/>
      <c r="K156" s="169"/>
      <c r="L156" s="167"/>
    </row>
    <row r="157" spans="1:12" s="2" customFormat="1" ht="29.4" customHeight="1" x14ac:dyDescent="0.25">
      <c r="A157" s="171"/>
      <c r="B157" s="288" t="s">
        <v>63</v>
      </c>
      <c r="C157" s="288"/>
      <c r="D157" s="274" t="s">
        <v>61</v>
      </c>
      <c r="E157" s="275"/>
    </row>
    <row r="158" spans="1:12" s="2" customFormat="1" ht="20.100000000000001" customHeight="1" x14ac:dyDescent="0.25">
      <c r="A158" s="172"/>
      <c r="B158" s="197" t="s">
        <v>58</v>
      </c>
      <c r="C158" s="175" t="s">
        <v>62</v>
      </c>
      <c r="D158" s="175" t="s">
        <v>58</v>
      </c>
      <c r="E158" s="176" t="s">
        <v>62</v>
      </c>
    </row>
    <row r="159" spans="1:12" s="2" customFormat="1" ht="16.5" customHeight="1" x14ac:dyDescent="0.3">
      <c r="A159" s="177" t="s">
        <v>27</v>
      </c>
      <c r="B159" s="17">
        <f>SUM(G30+G43+G56+G69+G82+G95+G108+G121+G134+G147)</f>
        <v>0</v>
      </c>
      <c r="C159" s="90"/>
      <c r="D159" s="18">
        <f>I152</f>
        <v>0</v>
      </c>
      <c r="E159" s="51" t="str">
        <f>IF(B159&gt;0,(D159/B159),"")</f>
        <v/>
      </c>
    </row>
    <row r="160" spans="1:12" s="2" customFormat="1" ht="16.5" customHeight="1" thickBot="1" x14ac:dyDescent="0.35">
      <c r="A160" s="179" t="s">
        <v>46</v>
      </c>
      <c r="B160" s="48">
        <f>SUM(D30+D43+D56+D69+D82+D95+D108+D121+D134+D147)</f>
        <v>0</v>
      </c>
      <c r="C160" s="49" t="str">
        <f>IF(B160&gt;0,($D$148/$G$148),"")</f>
        <v/>
      </c>
      <c r="D160" s="50">
        <f>I154</f>
        <v>0</v>
      </c>
      <c r="E160" s="52" t="str">
        <f>IF(B160&gt;0,(D160/B160),"")</f>
        <v/>
      </c>
    </row>
    <row r="161" spans="1:5" s="183" customFormat="1" ht="27" customHeight="1" thickBot="1" x14ac:dyDescent="0.3">
      <c r="A161" s="53" t="s">
        <v>44</v>
      </c>
      <c r="B161" s="45">
        <f>J148</f>
        <v>0</v>
      </c>
      <c r="C161" s="54" t="str">
        <f>IF(B161&gt;0,(J148/G148),"")</f>
        <v/>
      </c>
      <c r="D161" s="55">
        <f>I155</f>
        <v>0</v>
      </c>
      <c r="E161" s="56" t="str">
        <f>IF(B161&gt;0,(D161/B161),"")</f>
        <v/>
      </c>
    </row>
  </sheetData>
  <sheetProtection formatCells="0" formatRows="0" insertRows="0"/>
  <protectedRanges>
    <protectedRange password="D29F" sqref="A152:I156 E151:J151 K152:K156 J152 A151:B151" name="Range1"/>
    <protectedRange sqref="C70 C31 C44 C83 C122 C135 C18 C57 C96 C109" name="Range8"/>
    <protectedRange sqref="G12 G15" name="Range10"/>
    <protectedRange sqref="A18:C18 A31:C31 A44:C44 A83:C83 A109:C109 A122:C122 A135:C135 A96:C96 A57:C57 A70:C70" name="Range11"/>
    <protectedRange sqref="C12:F12 C15:F15" name="Range2"/>
    <protectedRange password="D29F" sqref="A157:E161 A150:E150" name="Range1_15"/>
  </protectedRanges>
  <mergeCells count="183">
    <mergeCell ref="B145:C145"/>
    <mergeCell ref="B146:C146"/>
    <mergeCell ref="B147:C147"/>
    <mergeCell ref="A148:B148"/>
    <mergeCell ref="B157:C157"/>
    <mergeCell ref="D157:E157"/>
    <mergeCell ref="B139:C139"/>
    <mergeCell ref="B140:C140"/>
    <mergeCell ref="B141:C141"/>
    <mergeCell ref="B142:C142"/>
    <mergeCell ref="B143:C143"/>
    <mergeCell ref="B144:C144"/>
    <mergeCell ref="E135:F135"/>
    <mergeCell ref="G135:G136"/>
    <mergeCell ref="H135:L135"/>
    <mergeCell ref="B136:C136"/>
    <mergeCell ref="B137:C137"/>
    <mergeCell ref="B138:C138"/>
    <mergeCell ref="B131:C131"/>
    <mergeCell ref="B132:C132"/>
    <mergeCell ref="B133:C133"/>
    <mergeCell ref="B134:C134"/>
    <mergeCell ref="A135:C135"/>
    <mergeCell ref="D135:D136"/>
    <mergeCell ref="B125:C125"/>
    <mergeCell ref="B126:C126"/>
    <mergeCell ref="B127:C127"/>
    <mergeCell ref="B128:C128"/>
    <mergeCell ref="B129:C129"/>
    <mergeCell ref="B130:C130"/>
    <mergeCell ref="D122:D123"/>
    <mergeCell ref="E122:F122"/>
    <mergeCell ref="G122:G123"/>
    <mergeCell ref="H122:L122"/>
    <mergeCell ref="B123:C123"/>
    <mergeCell ref="B124:C124"/>
    <mergeCell ref="B117:C117"/>
    <mergeCell ref="B118:C118"/>
    <mergeCell ref="B119:C119"/>
    <mergeCell ref="B120:C120"/>
    <mergeCell ref="B121:C121"/>
    <mergeCell ref="A122:C122"/>
    <mergeCell ref="B111:C111"/>
    <mergeCell ref="B112:C112"/>
    <mergeCell ref="B113:C113"/>
    <mergeCell ref="B114:C114"/>
    <mergeCell ref="B115:C115"/>
    <mergeCell ref="B116:C116"/>
    <mergeCell ref="B108:C108"/>
    <mergeCell ref="A109:C109"/>
    <mergeCell ref="D109:D110"/>
    <mergeCell ref="E109:F109"/>
    <mergeCell ref="G109:G110"/>
    <mergeCell ref="H109:L109"/>
    <mergeCell ref="B110:C110"/>
    <mergeCell ref="B102:C102"/>
    <mergeCell ref="B103:C103"/>
    <mergeCell ref="B104:C104"/>
    <mergeCell ref="B105:C105"/>
    <mergeCell ref="B106:C106"/>
    <mergeCell ref="B107:C107"/>
    <mergeCell ref="H96:L96"/>
    <mergeCell ref="B97:C97"/>
    <mergeCell ref="B98:C98"/>
    <mergeCell ref="B99:C99"/>
    <mergeCell ref="B100:C100"/>
    <mergeCell ref="B101:C101"/>
    <mergeCell ref="B94:C94"/>
    <mergeCell ref="B95:C95"/>
    <mergeCell ref="A96:C96"/>
    <mergeCell ref="D96:D97"/>
    <mergeCell ref="E96:F96"/>
    <mergeCell ref="G96:G97"/>
    <mergeCell ref="B88:C88"/>
    <mergeCell ref="B89:C89"/>
    <mergeCell ref="B90:C90"/>
    <mergeCell ref="B91:C91"/>
    <mergeCell ref="B92:C92"/>
    <mergeCell ref="B93:C93"/>
    <mergeCell ref="G83:G84"/>
    <mergeCell ref="H83:L83"/>
    <mergeCell ref="B84:C84"/>
    <mergeCell ref="B85:C85"/>
    <mergeCell ref="B86:C86"/>
    <mergeCell ref="B87:C87"/>
    <mergeCell ref="B80:C80"/>
    <mergeCell ref="B81:C81"/>
    <mergeCell ref="B82:C82"/>
    <mergeCell ref="A83:C83"/>
    <mergeCell ref="D83:D84"/>
    <mergeCell ref="E83:F83"/>
    <mergeCell ref="B74:C74"/>
    <mergeCell ref="B75:C75"/>
    <mergeCell ref="B76:C76"/>
    <mergeCell ref="B77:C77"/>
    <mergeCell ref="B78:C78"/>
    <mergeCell ref="B79:C79"/>
    <mergeCell ref="E70:F70"/>
    <mergeCell ref="G70:G71"/>
    <mergeCell ref="H70:L70"/>
    <mergeCell ref="B71:C71"/>
    <mergeCell ref="B72:C72"/>
    <mergeCell ref="B73:C73"/>
    <mergeCell ref="B66:C66"/>
    <mergeCell ref="B67:C67"/>
    <mergeCell ref="B68:C68"/>
    <mergeCell ref="B69:C69"/>
    <mergeCell ref="A70:C70"/>
    <mergeCell ref="D70:D71"/>
    <mergeCell ref="B60:C60"/>
    <mergeCell ref="B61:C61"/>
    <mergeCell ref="B62:C62"/>
    <mergeCell ref="B63:C63"/>
    <mergeCell ref="B64:C64"/>
    <mergeCell ref="B65:C65"/>
    <mergeCell ref="D57:D58"/>
    <mergeCell ref="E57:F57"/>
    <mergeCell ref="G57:G58"/>
    <mergeCell ref="H57:L57"/>
    <mergeCell ref="B58:C58"/>
    <mergeCell ref="B59:C59"/>
    <mergeCell ref="B52:C52"/>
    <mergeCell ref="B53:C53"/>
    <mergeCell ref="B54:C54"/>
    <mergeCell ref="B55:C55"/>
    <mergeCell ref="B56:C56"/>
    <mergeCell ref="A57:C57"/>
    <mergeCell ref="B46:C46"/>
    <mergeCell ref="B47:C47"/>
    <mergeCell ref="B48:C48"/>
    <mergeCell ref="B49:C49"/>
    <mergeCell ref="B50:C50"/>
    <mergeCell ref="B51:C51"/>
    <mergeCell ref="B43:C43"/>
    <mergeCell ref="A44:C44"/>
    <mergeCell ref="D44:D45"/>
    <mergeCell ref="E44:F44"/>
    <mergeCell ref="G44:G45"/>
    <mergeCell ref="H44:L44"/>
    <mergeCell ref="B45:C45"/>
    <mergeCell ref="B37:C37"/>
    <mergeCell ref="B38:C38"/>
    <mergeCell ref="B39:C39"/>
    <mergeCell ref="B40:C40"/>
    <mergeCell ref="B41:C41"/>
    <mergeCell ref="B42:C42"/>
    <mergeCell ref="H31:L31"/>
    <mergeCell ref="B32:C32"/>
    <mergeCell ref="B33:C33"/>
    <mergeCell ref="B34:C34"/>
    <mergeCell ref="B35:C35"/>
    <mergeCell ref="B36:C36"/>
    <mergeCell ref="B29:C29"/>
    <mergeCell ref="B30:C30"/>
    <mergeCell ref="A31:C31"/>
    <mergeCell ref="D31:D32"/>
    <mergeCell ref="E31:F31"/>
    <mergeCell ref="G31:G32"/>
    <mergeCell ref="B23:C23"/>
    <mergeCell ref="B24:C24"/>
    <mergeCell ref="B25:C25"/>
    <mergeCell ref="B26:C26"/>
    <mergeCell ref="B27:C27"/>
    <mergeCell ref="B28:C28"/>
    <mergeCell ref="G18:G19"/>
    <mergeCell ref="H18:L18"/>
    <mergeCell ref="B19:C19"/>
    <mergeCell ref="B20:C20"/>
    <mergeCell ref="B21:C21"/>
    <mergeCell ref="B22:C22"/>
    <mergeCell ref="C12:F12"/>
    <mergeCell ref="C13:F13"/>
    <mergeCell ref="C14:F14"/>
    <mergeCell ref="C15:F15"/>
    <mergeCell ref="A18:C18"/>
    <mergeCell ref="D18:D19"/>
    <mergeCell ref="E18:F18"/>
    <mergeCell ref="A1:G2"/>
    <mergeCell ref="C4:G4"/>
    <mergeCell ref="C5:G5"/>
    <mergeCell ref="A7:F7"/>
    <mergeCell ref="A8:F8"/>
    <mergeCell ref="C11:F11"/>
  </mergeCells>
  <conditionalFormatting sqref="D20:G29">
    <cfRule type="expression" priority="1" stopIfTrue="1">
      <formula>$F20=$D20:$F20</formula>
    </cfRule>
  </conditionalFormatting>
  <conditionalFormatting sqref="D33:G42">
    <cfRule type="expression" priority="12" stopIfTrue="1">
      <formula>$F33=$D33:$F33</formula>
    </cfRule>
  </conditionalFormatting>
  <conditionalFormatting sqref="D46:G55">
    <cfRule type="expression" priority="11" stopIfTrue="1">
      <formula>$F46=$D46:$F46</formula>
    </cfRule>
  </conditionalFormatting>
  <conditionalFormatting sqref="D59:G68">
    <cfRule type="expression" priority="10" stopIfTrue="1">
      <formula>$F59=$D59:$F59</formula>
    </cfRule>
  </conditionalFormatting>
  <conditionalFormatting sqref="D72:G81">
    <cfRule type="expression" priority="9" stopIfTrue="1">
      <formula>$F72=$D72:$F72</formula>
    </cfRule>
  </conditionalFormatting>
  <conditionalFormatting sqref="D85:G94">
    <cfRule type="expression" priority="8" stopIfTrue="1">
      <formula>$F85=$D85:$F85</formula>
    </cfRule>
  </conditionalFormatting>
  <conditionalFormatting sqref="D98:G107">
    <cfRule type="expression" priority="7" stopIfTrue="1">
      <formula>$F98=$D98:$F98</formula>
    </cfRule>
  </conditionalFormatting>
  <conditionalFormatting sqref="D111:G120">
    <cfRule type="expression" priority="6" stopIfTrue="1">
      <formula>$F111=$D111:$F111</formula>
    </cfRule>
  </conditionalFormatting>
  <conditionalFormatting sqref="D124:G133">
    <cfRule type="expression" priority="5" stopIfTrue="1">
      <formula>$F124=$D124:$F124</formula>
    </cfRule>
  </conditionalFormatting>
  <conditionalFormatting sqref="D137:G146">
    <cfRule type="expression" priority="4" stopIfTrue="1">
      <formula>$F137=$D137:$F137</formula>
    </cfRule>
  </conditionalFormatting>
  <conditionalFormatting sqref="G7:G8">
    <cfRule type="expression" dxfId="3" priority="2" stopIfTrue="1">
      <formula>G7="No"</formula>
    </cfRule>
    <cfRule type="expression" dxfId="2" priority="3" stopIfTrue="1">
      <formula>G7="Yes"</formula>
    </cfRule>
  </conditionalFormatting>
  <pageMargins left="0.23622047244094491" right="0.23622047244094491" top="0.74803149606299213" bottom="0.74803149606299213" header="0.31496062992125984" footer="0.31496062992125984"/>
  <pageSetup paperSize="5" scale="9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C294633-4BD3-445E-B74F-066653E3AD22}">
          <x14:formula1>
            <xm:f>'Departmental use only'!$A$3:$A$10</xm:f>
          </x14:formula1>
          <xm:sqref>A33:A42 A20:A29 A46:A55 A59:A68 A72:A81 A85:A94 A98:A107 A111:A120 A124:A133 A137:A146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E343-864C-4963-A43C-ECD81A808EAE}">
  <sheetPr>
    <tabColor theme="4" tint="0.59999389629810485"/>
    <pageSetUpPr fitToPage="1"/>
  </sheetPr>
  <dimension ref="A1:O161"/>
  <sheetViews>
    <sheetView topLeftCell="A61" zoomScale="80" zoomScaleNormal="80" zoomScaleSheetLayoutView="85" workbookViewId="0">
      <selection activeCell="C9" sqref="C9"/>
    </sheetView>
  </sheetViews>
  <sheetFormatPr defaultColWidth="9.109375" defaultRowHeight="13.2" x14ac:dyDescent="0.25"/>
  <cols>
    <col min="1" max="1" width="37.5546875" customWidth="1"/>
    <col min="2" max="2" width="21.109375" style="3" customWidth="1"/>
    <col min="3" max="3" width="54.88671875" customWidth="1"/>
    <col min="4" max="7" width="16.33203125" customWidth="1"/>
    <col min="8" max="9" width="15.6640625" style="101" hidden="1" customWidth="1"/>
    <col min="10" max="10" width="17.88671875" style="101" hidden="1" customWidth="1"/>
    <col min="11" max="11" width="15.6640625" style="101" hidden="1" customWidth="1"/>
    <col min="12" max="12" width="54.6640625" style="101" hidden="1" customWidth="1"/>
    <col min="13" max="13" width="9.109375" customWidth="1"/>
  </cols>
  <sheetData>
    <row r="1" spans="1:15" ht="12.75" customHeight="1" x14ac:dyDescent="0.25">
      <c r="A1" s="280" t="s">
        <v>158</v>
      </c>
      <c r="B1" s="289"/>
      <c r="C1" s="289"/>
      <c r="D1" s="289"/>
      <c r="E1" s="289"/>
      <c r="F1" s="289"/>
      <c r="G1" s="290"/>
    </row>
    <row r="2" spans="1:15" ht="41.25" customHeight="1" x14ac:dyDescent="0.3">
      <c r="A2" s="291"/>
      <c r="B2" s="292"/>
      <c r="C2" s="292"/>
      <c r="D2" s="292"/>
      <c r="E2" s="292"/>
      <c r="F2" s="292"/>
      <c r="G2" s="293"/>
      <c r="H2" s="102"/>
      <c r="I2" s="102"/>
      <c r="J2" s="102"/>
      <c r="K2" s="102"/>
      <c r="L2" s="102"/>
    </row>
    <row r="3" spans="1:15" x14ac:dyDescent="0.25">
      <c r="A3" s="103"/>
      <c r="B3" s="103"/>
      <c r="C3" s="103"/>
      <c r="D3" s="103"/>
      <c r="E3" s="103"/>
      <c r="F3" s="103"/>
      <c r="G3" s="105"/>
      <c r="H3" s="106"/>
      <c r="I3" s="106"/>
      <c r="J3" s="106"/>
      <c r="K3" s="106"/>
    </row>
    <row r="4" spans="1:15" ht="19.95" customHeight="1" x14ac:dyDescent="0.3">
      <c r="A4" s="92" t="s">
        <v>155</v>
      </c>
      <c r="B4" s="70"/>
      <c r="C4" s="281"/>
      <c r="D4" s="281"/>
      <c r="E4" s="281"/>
      <c r="F4" s="281"/>
      <c r="G4" s="281"/>
      <c r="H4" s="186"/>
      <c r="I4" s="109"/>
      <c r="J4" s="109"/>
      <c r="K4" s="109"/>
      <c r="L4" s="109"/>
    </row>
    <row r="5" spans="1:15" ht="19.95" customHeight="1" x14ac:dyDescent="0.3">
      <c r="A5" s="92" t="s">
        <v>156</v>
      </c>
      <c r="B5" s="70"/>
      <c r="C5" s="281"/>
      <c r="D5" s="281"/>
      <c r="E5" s="281"/>
      <c r="F5" s="281"/>
      <c r="G5" s="281"/>
      <c r="I5" s="109"/>
      <c r="J5" s="109"/>
      <c r="K5" s="109"/>
      <c r="L5" s="109"/>
    </row>
    <row r="6" spans="1:15" ht="27.75" customHeight="1" thickBot="1" x14ac:dyDescent="0.3">
      <c r="A6" s="5"/>
      <c r="B6" s="1"/>
      <c r="C6" s="103"/>
      <c r="D6" s="103"/>
      <c r="E6" s="103"/>
      <c r="F6" s="103"/>
      <c r="G6" s="11"/>
      <c r="I6" s="109"/>
      <c r="J6" s="109"/>
      <c r="K6" s="109"/>
      <c r="L6" s="109"/>
    </row>
    <row r="7" spans="1:15" s="3" customFormat="1" ht="23.25" customHeight="1" x14ac:dyDescent="0.25">
      <c r="A7" s="241" t="s">
        <v>101</v>
      </c>
      <c r="B7" s="242"/>
      <c r="C7" s="242"/>
      <c r="D7" s="242"/>
      <c r="E7" s="242"/>
      <c r="F7" s="243"/>
      <c r="G7" s="99" t="str">
        <f>IF(B15=G148,"Yes","No")</f>
        <v>Yes</v>
      </c>
      <c r="H7" s="187"/>
      <c r="I7" s="109"/>
      <c r="J7" s="109"/>
      <c r="K7" s="109"/>
      <c r="L7" s="109"/>
      <c r="M7" s="13"/>
      <c r="N7" s="13"/>
      <c r="O7" s="13"/>
    </row>
    <row r="8" spans="1:15" s="3" customFormat="1" ht="25.5" customHeight="1" thickBot="1" x14ac:dyDescent="0.3">
      <c r="A8" s="244" t="s">
        <v>102</v>
      </c>
      <c r="B8" s="245"/>
      <c r="C8" s="245"/>
      <c r="D8" s="245"/>
      <c r="E8" s="245"/>
      <c r="F8" s="246"/>
      <c r="G8" s="100" t="str">
        <f>IF(E160&gt;0.15,"No","Yes")</f>
        <v>No</v>
      </c>
      <c r="H8" s="187"/>
      <c r="I8" s="109"/>
      <c r="J8" s="109"/>
      <c r="K8" s="109"/>
      <c r="L8" s="109"/>
      <c r="M8" s="13"/>
      <c r="N8" s="13"/>
      <c r="O8" s="13"/>
    </row>
    <row r="9" spans="1:15" ht="33.75" customHeight="1" thickBot="1" x14ac:dyDescent="0.3">
      <c r="A9" s="5"/>
      <c r="B9" s="1"/>
      <c r="C9" s="103"/>
      <c r="D9" s="103"/>
      <c r="E9" s="103"/>
      <c r="F9" s="103"/>
      <c r="G9" s="11"/>
      <c r="I9" s="109"/>
      <c r="J9" s="109"/>
      <c r="K9" s="109"/>
      <c r="L9" s="109"/>
    </row>
    <row r="10" spans="1:15" s="21" customFormat="1" ht="30" customHeight="1" thickBot="1" x14ac:dyDescent="0.3">
      <c r="A10" s="57" t="s">
        <v>8</v>
      </c>
      <c r="B10" s="188"/>
      <c r="C10" s="20"/>
      <c r="D10" s="20"/>
      <c r="E10" s="20"/>
      <c r="F10" s="114"/>
      <c r="G10" s="115"/>
      <c r="H10" s="116"/>
      <c r="I10" s="117"/>
      <c r="J10" s="117"/>
      <c r="K10" s="117"/>
      <c r="L10" s="117"/>
      <c r="M10" s="118"/>
      <c r="N10" s="119"/>
      <c r="O10" s="119"/>
    </row>
    <row r="11" spans="1:15" ht="64.5" customHeight="1" x14ac:dyDescent="0.25">
      <c r="A11" s="120" t="s">
        <v>64</v>
      </c>
      <c r="B11" s="189" t="s">
        <v>65</v>
      </c>
      <c r="C11" s="247" t="s">
        <v>66</v>
      </c>
      <c r="D11" s="247"/>
      <c r="E11" s="247"/>
      <c r="F11" s="247"/>
      <c r="G11" s="122" t="s">
        <v>67</v>
      </c>
      <c r="H11" s="123"/>
      <c r="I11" s="109"/>
      <c r="J11" s="109"/>
      <c r="K11" s="109"/>
      <c r="L11" s="109"/>
      <c r="M11" s="11"/>
      <c r="N11" s="11"/>
      <c r="O11" s="11"/>
    </row>
    <row r="12" spans="1:15" s="3" customFormat="1" ht="19.95" customHeight="1" x14ac:dyDescent="0.25">
      <c r="A12" s="93" t="s">
        <v>153</v>
      </c>
      <c r="B12" s="94">
        <f>D148</f>
        <v>0</v>
      </c>
      <c r="C12" s="276" t="s">
        <v>154</v>
      </c>
      <c r="D12" s="276"/>
      <c r="E12" s="276"/>
      <c r="F12" s="276"/>
      <c r="G12" s="190" t="s">
        <v>43</v>
      </c>
      <c r="H12" s="187"/>
      <c r="I12" s="109"/>
      <c r="J12" s="109"/>
      <c r="K12" s="109"/>
      <c r="L12" s="109"/>
      <c r="M12" s="13"/>
      <c r="N12" s="13"/>
      <c r="O12" s="13"/>
    </row>
    <row r="13" spans="1:15" s="3" customFormat="1" ht="19.95" customHeight="1" x14ac:dyDescent="0.25">
      <c r="A13" s="93" t="s">
        <v>4</v>
      </c>
      <c r="B13" s="94">
        <f>E148</f>
        <v>0</v>
      </c>
      <c r="C13" s="277"/>
      <c r="D13" s="277"/>
      <c r="E13" s="277"/>
      <c r="F13" s="277"/>
      <c r="G13" s="200"/>
      <c r="H13" s="187"/>
      <c r="I13" s="109"/>
      <c r="J13" s="109"/>
      <c r="K13" s="109"/>
      <c r="L13" s="109"/>
      <c r="M13" s="13"/>
      <c r="N13" s="13"/>
      <c r="O13" s="13"/>
    </row>
    <row r="14" spans="1:15" s="3" customFormat="1" ht="19.95" customHeight="1" thickBot="1" x14ac:dyDescent="0.3">
      <c r="A14" s="95" t="s">
        <v>5</v>
      </c>
      <c r="B14" s="96">
        <f>F148</f>
        <v>0</v>
      </c>
      <c r="C14" s="278"/>
      <c r="D14" s="278"/>
      <c r="E14" s="278"/>
      <c r="F14" s="278"/>
      <c r="G14" s="201"/>
      <c r="H14" s="187"/>
      <c r="I14" s="109"/>
      <c r="J14" s="109"/>
      <c r="K14" s="109"/>
      <c r="L14" s="109"/>
      <c r="M14" s="13"/>
      <c r="N14" s="13"/>
      <c r="O14" s="13"/>
    </row>
    <row r="15" spans="1:15" s="3" customFormat="1" ht="19.95" customHeight="1" thickBot="1" x14ac:dyDescent="0.3">
      <c r="A15" s="97" t="s">
        <v>31</v>
      </c>
      <c r="B15" s="98">
        <f>SUM(B12:B14)</f>
        <v>0</v>
      </c>
      <c r="C15" s="279"/>
      <c r="D15" s="279"/>
      <c r="E15" s="279"/>
      <c r="F15" s="279"/>
      <c r="G15" s="191"/>
      <c r="H15" s="187"/>
      <c r="I15" s="109"/>
      <c r="J15" s="109"/>
      <c r="K15" s="109"/>
      <c r="L15" s="109"/>
      <c r="M15" s="13"/>
      <c r="N15" s="13"/>
      <c r="O15" s="13"/>
    </row>
    <row r="16" spans="1:15" s="3" customFormat="1" ht="33" customHeight="1" thickBot="1" x14ac:dyDescent="0.35">
      <c r="A16" s="1"/>
      <c r="B16" s="192"/>
      <c r="C16" s="193"/>
      <c r="D16" s="193"/>
      <c r="E16" s="193"/>
      <c r="F16" s="193"/>
      <c r="G16" s="194"/>
      <c r="H16" s="187"/>
      <c r="I16" s="109"/>
      <c r="J16" s="109"/>
      <c r="K16" s="109"/>
      <c r="L16" s="109"/>
      <c r="M16" s="13"/>
      <c r="N16" s="13"/>
      <c r="O16" s="13"/>
    </row>
    <row r="17" spans="1:12" s="19" customFormat="1" ht="27.75" customHeight="1" thickBot="1" x14ac:dyDescent="0.3">
      <c r="A17" s="57" t="s">
        <v>25</v>
      </c>
      <c r="B17" s="195"/>
      <c r="C17" s="135"/>
      <c r="D17" s="135"/>
      <c r="E17" s="135"/>
      <c r="F17" s="135"/>
      <c r="H17" s="136"/>
      <c r="I17" s="136"/>
      <c r="J17" s="136"/>
      <c r="K17" s="137"/>
      <c r="L17" s="138"/>
    </row>
    <row r="18" spans="1:12" s="2" customFormat="1" ht="50.1" customHeight="1" x14ac:dyDescent="0.25">
      <c r="A18" s="227" t="s">
        <v>115</v>
      </c>
      <c r="B18" s="228"/>
      <c r="C18" s="228"/>
      <c r="D18" s="229" t="s">
        <v>69</v>
      </c>
      <c r="E18" s="247" t="s">
        <v>23</v>
      </c>
      <c r="F18" s="247"/>
      <c r="G18" s="250" t="s">
        <v>27</v>
      </c>
      <c r="H18" s="252" t="s">
        <v>68</v>
      </c>
      <c r="I18" s="253"/>
      <c r="J18" s="253"/>
      <c r="K18" s="253"/>
      <c r="L18" s="254"/>
    </row>
    <row r="19" spans="1:12" s="12" customFormat="1" ht="27.75" customHeight="1" x14ac:dyDescent="0.25">
      <c r="A19" s="139" t="s">
        <v>24</v>
      </c>
      <c r="B19" s="255" t="s">
        <v>151</v>
      </c>
      <c r="C19" s="255"/>
      <c r="D19" s="230"/>
      <c r="E19" s="140" t="s">
        <v>26</v>
      </c>
      <c r="F19" s="140" t="s">
        <v>13</v>
      </c>
      <c r="G19" s="251"/>
      <c r="H19" s="73" t="s">
        <v>51</v>
      </c>
      <c r="I19" s="23" t="s">
        <v>52</v>
      </c>
      <c r="J19" s="23" t="s">
        <v>9</v>
      </c>
      <c r="K19" s="23" t="s">
        <v>10</v>
      </c>
      <c r="L19" s="24" t="s">
        <v>11</v>
      </c>
    </row>
    <row r="20" spans="1:12" s="12" customFormat="1" ht="16.8" x14ac:dyDescent="0.25">
      <c r="A20" s="198"/>
      <c r="B20" s="282"/>
      <c r="C20" s="282"/>
      <c r="D20" s="199"/>
      <c r="E20" s="199"/>
      <c r="F20" s="199"/>
      <c r="G20" s="81">
        <f>SUM(D20:F20)</f>
        <v>0</v>
      </c>
      <c r="H20" s="74"/>
      <c r="I20" s="25"/>
      <c r="J20" s="25">
        <v>0</v>
      </c>
      <c r="K20" s="25">
        <f t="shared" ref="K20:K25" si="0">D20-J20</f>
        <v>0</v>
      </c>
      <c r="L20" s="26"/>
    </row>
    <row r="21" spans="1:12" s="12" customFormat="1" ht="16.8" x14ac:dyDescent="0.25">
      <c r="A21" s="198"/>
      <c r="B21" s="282"/>
      <c r="C21" s="282"/>
      <c r="D21" s="199"/>
      <c r="E21" s="199"/>
      <c r="F21" s="199"/>
      <c r="G21" s="81">
        <f>SUM(D21:F21)</f>
        <v>0</v>
      </c>
      <c r="H21" s="74"/>
      <c r="I21" s="25"/>
      <c r="J21" s="25">
        <v>0</v>
      </c>
      <c r="K21" s="25">
        <f t="shared" si="0"/>
        <v>0</v>
      </c>
      <c r="L21" s="26"/>
    </row>
    <row r="22" spans="1:12" s="12" customFormat="1" ht="16.8" x14ac:dyDescent="0.25">
      <c r="A22" s="198"/>
      <c r="B22" s="282"/>
      <c r="C22" s="282"/>
      <c r="D22" s="199"/>
      <c r="E22" s="199"/>
      <c r="F22" s="199"/>
      <c r="G22" s="81">
        <f t="shared" ref="G22:G29" si="1">SUM(D22:F22)</f>
        <v>0</v>
      </c>
      <c r="H22" s="74"/>
      <c r="I22" s="25"/>
      <c r="J22" s="25">
        <v>0</v>
      </c>
      <c r="K22" s="25">
        <f t="shared" si="0"/>
        <v>0</v>
      </c>
      <c r="L22" s="26"/>
    </row>
    <row r="23" spans="1:12" s="12" customFormat="1" ht="16.8" x14ac:dyDescent="0.25">
      <c r="A23" s="198"/>
      <c r="B23" s="282"/>
      <c r="C23" s="282"/>
      <c r="D23" s="199"/>
      <c r="E23" s="199"/>
      <c r="F23" s="199"/>
      <c r="G23" s="81">
        <f t="shared" si="1"/>
        <v>0</v>
      </c>
      <c r="H23" s="74"/>
      <c r="I23" s="25"/>
      <c r="J23" s="25">
        <v>0</v>
      </c>
      <c r="K23" s="25">
        <f t="shared" si="0"/>
        <v>0</v>
      </c>
      <c r="L23" s="26"/>
    </row>
    <row r="24" spans="1:12" s="12" customFormat="1" ht="16.8" x14ac:dyDescent="0.25">
      <c r="A24" s="198"/>
      <c r="B24" s="282"/>
      <c r="C24" s="282"/>
      <c r="D24" s="199"/>
      <c r="E24" s="199"/>
      <c r="F24" s="199"/>
      <c r="G24" s="81">
        <f t="shared" si="1"/>
        <v>0</v>
      </c>
      <c r="H24" s="74"/>
      <c r="I24" s="25"/>
      <c r="J24" s="25">
        <v>0</v>
      </c>
      <c r="K24" s="25">
        <f t="shared" si="0"/>
        <v>0</v>
      </c>
      <c r="L24" s="26"/>
    </row>
    <row r="25" spans="1:12" s="12" customFormat="1" ht="16.8" x14ac:dyDescent="0.25">
      <c r="A25" s="198"/>
      <c r="B25" s="282"/>
      <c r="C25" s="282"/>
      <c r="D25" s="199"/>
      <c r="E25" s="199"/>
      <c r="F25" s="199"/>
      <c r="G25" s="81">
        <f t="shared" si="1"/>
        <v>0</v>
      </c>
      <c r="H25" s="74"/>
      <c r="I25" s="25"/>
      <c r="J25" s="25">
        <v>0</v>
      </c>
      <c r="K25" s="25">
        <f t="shared" si="0"/>
        <v>0</v>
      </c>
      <c r="L25" s="26"/>
    </row>
    <row r="26" spans="1:12" s="12" customFormat="1" ht="16.8" x14ac:dyDescent="0.25">
      <c r="A26" s="198"/>
      <c r="B26" s="282"/>
      <c r="C26" s="282"/>
      <c r="D26" s="199"/>
      <c r="E26" s="199"/>
      <c r="F26" s="199"/>
      <c r="G26" s="81">
        <f t="shared" si="1"/>
        <v>0</v>
      </c>
      <c r="H26" s="74"/>
      <c r="I26" s="25"/>
      <c r="J26" s="25">
        <v>0</v>
      </c>
      <c r="K26" s="25">
        <f>D26-J26</f>
        <v>0</v>
      </c>
      <c r="L26" s="26"/>
    </row>
    <row r="27" spans="1:12" s="12" customFormat="1" ht="16.8" x14ac:dyDescent="0.25">
      <c r="A27" s="198"/>
      <c r="B27" s="282"/>
      <c r="C27" s="282"/>
      <c r="D27" s="199"/>
      <c r="E27" s="199"/>
      <c r="F27" s="199"/>
      <c r="G27" s="81">
        <f t="shared" si="1"/>
        <v>0</v>
      </c>
      <c r="H27" s="74"/>
      <c r="I27" s="25"/>
      <c r="J27" s="25">
        <v>0</v>
      </c>
      <c r="K27" s="25">
        <f>D27-J27</f>
        <v>0</v>
      </c>
      <c r="L27" s="26"/>
    </row>
    <row r="28" spans="1:12" s="12" customFormat="1" ht="16.8" x14ac:dyDescent="0.25">
      <c r="A28" s="198"/>
      <c r="B28" s="282"/>
      <c r="C28" s="282"/>
      <c r="D28" s="199"/>
      <c r="E28" s="199"/>
      <c r="F28" s="199"/>
      <c r="G28" s="81">
        <f t="shared" si="1"/>
        <v>0</v>
      </c>
      <c r="H28" s="74"/>
      <c r="I28" s="25"/>
      <c r="J28" s="25">
        <v>0</v>
      </c>
      <c r="K28" s="25">
        <f>D28-J28</f>
        <v>0</v>
      </c>
      <c r="L28" s="26"/>
    </row>
    <row r="29" spans="1:12" s="12" customFormat="1" ht="16.8" x14ac:dyDescent="0.25">
      <c r="A29" s="198"/>
      <c r="B29" s="282"/>
      <c r="C29" s="282"/>
      <c r="D29" s="199"/>
      <c r="E29" s="199"/>
      <c r="F29" s="199"/>
      <c r="G29" s="81">
        <f t="shared" si="1"/>
        <v>0</v>
      </c>
      <c r="H29" s="74"/>
      <c r="I29" s="25"/>
      <c r="J29" s="25">
        <v>0</v>
      </c>
      <c r="K29" s="25">
        <f>D29-J29</f>
        <v>0</v>
      </c>
      <c r="L29" s="26"/>
    </row>
    <row r="30" spans="1:12" s="2" customFormat="1" ht="27.9" customHeight="1" thickBot="1" x14ac:dyDescent="0.3">
      <c r="A30" s="38" t="s">
        <v>57</v>
      </c>
      <c r="B30" s="283"/>
      <c r="C30" s="283"/>
      <c r="D30" s="27">
        <f t="shared" ref="D30:K30" si="2">SUM(D20:D29)</f>
        <v>0</v>
      </c>
      <c r="E30" s="27">
        <f t="shared" si="2"/>
        <v>0</v>
      </c>
      <c r="F30" s="27">
        <f t="shared" si="2"/>
        <v>0</v>
      </c>
      <c r="G30" s="82">
        <f t="shared" si="2"/>
        <v>0</v>
      </c>
      <c r="H30" s="75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8"/>
    </row>
    <row r="31" spans="1:12" s="22" customFormat="1" ht="50.1" customHeight="1" x14ac:dyDescent="0.25">
      <c r="A31" s="259" t="s">
        <v>116</v>
      </c>
      <c r="B31" s="260"/>
      <c r="C31" s="261"/>
      <c r="D31" s="229" t="s">
        <v>69</v>
      </c>
      <c r="E31" s="247" t="s">
        <v>23</v>
      </c>
      <c r="F31" s="247"/>
      <c r="G31" s="250" t="s">
        <v>27</v>
      </c>
      <c r="H31" s="252" t="s">
        <v>68</v>
      </c>
      <c r="I31" s="253"/>
      <c r="J31" s="253"/>
      <c r="K31" s="253"/>
      <c r="L31" s="254"/>
    </row>
    <row r="32" spans="1:12" s="12" customFormat="1" ht="24.9" customHeight="1" x14ac:dyDescent="0.25">
      <c r="A32" s="139" t="s">
        <v>24</v>
      </c>
      <c r="B32" s="255" t="s">
        <v>151</v>
      </c>
      <c r="C32" s="255"/>
      <c r="D32" s="230"/>
      <c r="E32" s="140" t="s">
        <v>26</v>
      </c>
      <c r="F32" s="140" t="s">
        <v>13</v>
      </c>
      <c r="G32" s="251"/>
      <c r="H32" s="76" t="s">
        <v>51</v>
      </c>
      <c r="I32" s="29" t="s">
        <v>52</v>
      </c>
      <c r="J32" s="29" t="s">
        <v>9</v>
      </c>
      <c r="K32" s="29" t="s">
        <v>10</v>
      </c>
      <c r="L32" s="30" t="s">
        <v>11</v>
      </c>
    </row>
    <row r="33" spans="1:12" s="12" customFormat="1" ht="16.8" x14ac:dyDescent="0.25">
      <c r="A33" s="198"/>
      <c r="B33" s="282"/>
      <c r="C33" s="282"/>
      <c r="D33" s="199"/>
      <c r="E33" s="199"/>
      <c r="F33" s="199"/>
      <c r="G33" s="81">
        <f>SUM(D33:F33)</f>
        <v>0</v>
      </c>
      <c r="H33" s="74"/>
      <c r="I33" s="25"/>
      <c r="J33" s="25">
        <v>0</v>
      </c>
      <c r="K33" s="25">
        <f t="shared" ref="K33:K38" si="3">D33-J33</f>
        <v>0</v>
      </c>
      <c r="L33" s="26"/>
    </row>
    <row r="34" spans="1:12" s="12" customFormat="1" ht="16.8" x14ac:dyDescent="0.25">
      <c r="A34" s="198"/>
      <c r="B34" s="282"/>
      <c r="C34" s="282"/>
      <c r="D34" s="199"/>
      <c r="E34" s="199"/>
      <c r="F34" s="199"/>
      <c r="G34" s="81">
        <f>SUM(D34:F34)</f>
        <v>0</v>
      </c>
      <c r="H34" s="74"/>
      <c r="I34" s="25"/>
      <c r="J34" s="25">
        <v>0</v>
      </c>
      <c r="K34" s="25">
        <f t="shared" si="3"/>
        <v>0</v>
      </c>
      <c r="L34" s="26"/>
    </row>
    <row r="35" spans="1:12" s="12" customFormat="1" ht="16.8" x14ac:dyDescent="0.25">
      <c r="A35" s="198"/>
      <c r="B35" s="282"/>
      <c r="C35" s="282"/>
      <c r="D35" s="199"/>
      <c r="E35" s="199"/>
      <c r="F35" s="199"/>
      <c r="G35" s="81">
        <f t="shared" ref="G35:G42" si="4">SUM(D35:F35)</f>
        <v>0</v>
      </c>
      <c r="H35" s="74"/>
      <c r="I35" s="25"/>
      <c r="J35" s="25">
        <v>0</v>
      </c>
      <c r="K35" s="25">
        <f t="shared" si="3"/>
        <v>0</v>
      </c>
      <c r="L35" s="26"/>
    </row>
    <row r="36" spans="1:12" s="12" customFormat="1" ht="16.8" x14ac:dyDescent="0.25">
      <c r="A36" s="198"/>
      <c r="B36" s="282"/>
      <c r="C36" s="282"/>
      <c r="D36" s="199"/>
      <c r="E36" s="199"/>
      <c r="F36" s="199"/>
      <c r="G36" s="81">
        <f t="shared" si="4"/>
        <v>0</v>
      </c>
      <c r="H36" s="74"/>
      <c r="I36" s="25"/>
      <c r="J36" s="25">
        <v>0</v>
      </c>
      <c r="K36" s="25">
        <f t="shared" si="3"/>
        <v>0</v>
      </c>
      <c r="L36" s="26"/>
    </row>
    <row r="37" spans="1:12" s="12" customFormat="1" ht="16.8" x14ac:dyDescent="0.25">
      <c r="A37" s="198"/>
      <c r="B37" s="282"/>
      <c r="C37" s="282"/>
      <c r="D37" s="199"/>
      <c r="E37" s="199"/>
      <c r="F37" s="199"/>
      <c r="G37" s="81">
        <f t="shared" si="4"/>
        <v>0</v>
      </c>
      <c r="H37" s="74"/>
      <c r="I37" s="25"/>
      <c r="J37" s="25">
        <v>0</v>
      </c>
      <c r="K37" s="25">
        <f t="shared" si="3"/>
        <v>0</v>
      </c>
      <c r="L37" s="26"/>
    </row>
    <row r="38" spans="1:12" s="12" customFormat="1" ht="16.8" x14ac:dyDescent="0.25">
      <c r="A38" s="198"/>
      <c r="B38" s="282"/>
      <c r="C38" s="282"/>
      <c r="D38" s="199"/>
      <c r="E38" s="199"/>
      <c r="F38" s="199"/>
      <c r="G38" s="81">
        <f t="shared" si="4"/>
        <v>0</v>
      </c>
      <c r="H38" s="74"/>
      <c r="I38" s="25"/>
      <c r="J38" s="25">
        <v>0</v>
      </c>
      <c r="K38" s="25">
        <f t="shared" si="3"/>
        <v>0</v>
      </c>
      <c r="L38" s="26"/>
    </row>
    <row r="39" spans="1:12" s="12" customFormat="1" ht="16.8" x14ac:dyDescent="0.25">
      <c r="A39" s="198"/>
      <c r="B39" s="282"/>
      <c r="C39" s="282"/>
      <c r="D39" s="199"/>
      <c r="E39" s="199"/>
      <c r="F39" s="199"/>
      <c r="G39" s="81">
        <f t="shared" si="4"/>
        <v>0</v>
      </c>
      <c r="H39" s="74"/>
      <c r="I39" s="25"/>
      <c r="J39" s="25">
        <v>0</v>
      </c>
      <c r="K39" s="25">
        <f>D39-J39</f>
        <v>0</v>
      </c>
      <c r="L39" s="26"/>
    </row>
    <row r="40" spans="1:12" s="12" customFormat="1" ht="16.8" x14ac:dyDescent="0.25">
      <c r="A40" s="198"/>
      <c r="B40" s="282"/>
      <c r="C40" s="282"/>
      <c r="D40" s="199"/>
      <c r="E40" s="199"/>
      <c r="F40" s="199"/>
      <c r="G40" s="81">
        <f t="shared" si="4"/>
        <v>0</v>
      </c>
      <c r="H40" s="74"/>
      <c r="I40" s="25"/>
      <c r="J40" s="25">
        <v>0</v>
      </c>
      <c r="K40" s="25">
        <f>D40-J40</f>
        <v>0</v>
      </c>
      <c r="L40" s="26"/>
    </row>
    <row r="41" spans="1:12" s="12" customFormat="1" ht="16.8" x14ac:dyDescent="0.25">
      <c r="A41" s="198"/>
      <c r="B41" s="282"/>
      <c r="C41" s="282"/>
      <c r="D41" s="199"/>
      <c r="E41" s="199"/>
      <c r="F41" s="199"/>
      <c r="G41" s="81">
        <f t="shared" si="4"/>
        <v>0</v>
      </c>
      <c r="H41" s="74"/>
      <c r="I41" s="25"/>
      <c r="J41" s="25">
        <v>0</v>
      </c>
      <c r="K41" s="25">
        <f>D41-J41</f>
        <v>0</v>
      </c>
      <c r="L41" s="26"/>
    </row>
    <row r="42" spans="1:12" s="12" customFormat="1" ht="16.8" x14ac:dyDescent="0.25">
      <c r="A42" s="198"/>
      <c r="B42" s="282"/>
      <c r="C42" s="282"/>
      <c r="D42" s="199"/>
      <c r="E42" s="199"/>
      <c r="F42" s="199"/>
      <c r="G42" s="81">
        <f t="shared" si="4"/>
        <v>0</v>
      </c>
      <c r="H42" s="74"/>
      <c r="I42" s="25"/>
      <c r="J42" s="25">
        <v>0</v>
      </c>
      <c r="K42" s="25">
        <f>D42-J42</f>
        <v>0</v>
      </c>
      <c r="L42" s="26"/>
    </row>
    <row r="43" spans="1:12" s="2" customFormat="1" ht="27.9" customHeight="1" thickBot="1" x14ac:dyDescent="0.3">
      <c r="A43" s="38" t="s">
        <v>57</v>
      </c>
      <c r="B43" s="283"/>
      <c r="C43" s="283"/>
      <c r="D43" s="27">
        <f t="shared" ref="D43:K43" si="5">SUM(D33:D42)</f>
        <v>0</v>
      </c>
      <c r="E43" s="27">
        <f t="shared" si="5"/>
        <v>0</v>
      </c>
      <c r="F43" s="27">
        <f t="shared" si="5"/>
        <v>0</v>
      </c>
      <c r="G43" s="82">
        <f t="shared" si="5"/>
        <v>0</v>
      </c>
      <c r="H43" s="75">
        <f t="shared" si="5"/>
        <v>0</v>
      </c>
      <c r="I43" s="27">
        <f t="shared" si="5"/>
        <v>0</v>
      </c>
      <c r="J43" s="27">
        <f t="shared" si="5"/>
        <v>0</v>
      </c>
      <c r="K43" s="27">
        <f t="shared" si="5"/>
        <v>0</v>
      </c>
      <c r="L43" s="28"/>
    </row>
    <row r="44" spans="1:12" s="22" customFormat="1" ht="50.1" customHeight="1" x14ac:dyDescent="0.25">
      <c r="A44" s="259" t="s">
        <v>117</v>
      </c>
      <c r="B44" s="260"/>
      <c r="C44" s="261"/>
      <c r="D44" s="229" t="s">
        <v>69</v>
      </c>
      <c r="E44" s="247" t="s">
        <v>23</v>
      </c>
      <c r="F44" s="247"/>
      <c r="G44" s="250" t="s">
        <v>27</v>
      </c>
      <c r="H44" s="262" t="s">
        <v>68</v>
      </c>
      <c r="I44" s="262"/>
      <c r="J44" s="262"/>
      <c r="K44" s="262"/>
      <c r="L44" s="263"/>
    </row>
    <row r="45" spans="1:12" s="12" customFormat="1" ht="29.1" customHeight="1" x14ac:dyDescent="0.25">
      <c r="A45" s="139" t="s">
        <v>24</v>
      </c>
      <c r="B45" s="255" t="s">
        <v>151</v>
      </c>
      <c r="C45" s="255"/>
      <c r="D45" s="230"/>
      <c r="E45" s="140" t="s">
        <v>26</v>
      </c>
      <c r="F45" s="140" t="s">
        <v>13</v>
      </c>
      <c r="G45" s="251"/>
      <c r="H45" s="77" t="s">
        <v>51</v>
      </c>
      <c r="I45" s="31" t="s">
        <v>52</v>
      </c>
      <c r="J45" s="31" t="s">
        <v>9</v>
      </c>
      <c r="K45" s="31" t="s">
        <v>10</v>
      </c>
      <c r="L45" s="32" t="s">
        <v>11</v>
      </c>
    </row>
    <row r="46" spans="1:12" s="12" customFormat="1" ht="16.8" x14ac:dyDescent="0.25">
      <c r="A46" s="198"/>
      <c r="B46" s="282"/>
      <c r="C46" s="282"/>
      <c r="D46" s="199"/>
      <c r="E46" s="199"/>
      <c r="F46" s="199"/>
      <c r="G46" s="81">
        <f>SUM(D46:F46)</f>
        <v>0</v>
      </c>
      <c r="H46" s="78"/>
      <c r="I46" s="33"/>
      <c r="J46" s="33">
        <v>0</v>
      </c>
      <c r="K46" s="33">
        <f t="shared" ref="K46:K51" si="6">D46-J46</f>
        <v>0</v>
      </c>
      <c r="L46" s="34"/>
    </row>
    <row r="47" spans="1:12" s="12" customFormat="1" ht="16.8" x14ac:dyDescent="0.25">
      <c r="A47" s="198"/>
      <c r="B47" s="282"/>
      <c r="C47" s="282"/>
      <c r="D47" s="199"/>
      <c r="E47" s="199"/>
      <c r="F47" s="199"/>
      <c r="G47" s="81">
        <f>SUM(D47:F47)</f>
        <v>0</v>
      </c>
      <c r="H47" s="78"/>
      <c r="I47" s="33"/>
      <c r="J47" s="33">
        <v>0</v>
      </c>
      <c r="K47" s="33">
        <f t="shared" si="6"/>
        <v>0</v>
      </c>
      <c r="L47" s="34"/>
    </row>
    <row r="48" spans="1:12" s="12" customFormat="1" ht="16.8" x14ac:dyDescent="0.25">
      <c r="A48" s="198"/>
      <c r="B48" s="282"/>
      <c r="C48" s="282"/>
      <c r="D48" s="199"/>
      <c r="E48" s="199"/>
      <c r="F48" s="199"/>
      <c r="G48" s="81">
        <f t="shared" ref="G48:G55" si="7">SUM(D48:F48)</f>
        <v>0</v>
      </c>
      <c r="H48" s="78"/>
      <c r="I48" s="33"/>
      <c r="J48" s="33">
        <v>0</v>
      </c>
      <c r="K48" s="33">
        <f t="shared" si="6"/>
        <v>0</v>
      </c>
      <c r="L48" s="34"/>
    </row>
    <row r="49" spans="1:12" s="12" customFormat="1" ht="16.8" x14ac:dyDescent="0.25">
      <c r="A49" s="198"/>
      <c r="B49" s="282"/>
      <c r="C49" s="282"/>
      <c r="D49" s="199"/>
      <c r="E49" s="199"/>
      <c r="F49" s="199"/>
      <c r="G49" s="81">
        <f t="shared" si="7"/>
        <v>0</v>
      </c>
      <c r="H49" s="78"/>
      <c r="I49" s="33"/>
      <c r="J49" s="33">
        <v>0</v>
      </c>
      <c r="K49" s="33">
        <f t="shared" si="6"/>
        <v>0</v>
      </c>
      <c r="L49" s="34"/>
    </row>
    <row r="50" spans="1:12" s="12" customFormat="1" ht="16.8" x14ac:dyDescent="0.25">
      <c r="A50" s="198"/>
      <c r="B50" s="282"/>
      <c r="C50" s="282"/>
      <c r="D50" s="199"/>
      <c r="E50" s="199"/>
      <c r="F50" s="199"/>
      <c r="G50" s="81">
        <f t="shared" si="7"/>
        <v>0</v>
      </c>
      <c r="H50" s="78"/>
      <c r="I50" s="33"/>
      <c r="J50" s="33">
        <v>0</v>
      </c>
      <c r="K50" s="33">
        <f t="shared" si="6"/>
        <v>0</v>
      </c>
      <c r="L50" s="34"/>
    </row>
    <row r="51" spans="1:12" s="12" customFormat="1" ht="16.8" x14ac:dyDescent="0.25">
      <c r="A51" s="198"/>
      <c r="B51" s="282"/>
      <c r="C51" s="282"/>
      <c r="D51" s="199"/>
      <c r="E51" s="199"/>
      <c r="F51" s="199"/>
      <c r="G51" s="81">
        <f t="shared" si="7"/>
        <v>0</v>
      </c>
      <c r="H51" s="78"/>
      <c r="I51" s="33"/>
      <c r="J51" s="33">
        <v>0</v>
      </c>
      <c r="K51" s="33">
        <f t="shared" si="6"/>
        <v>0</v>
      </c>
      <c r="L51" s="26"/>
    </row>
    <row r="52" spans="1:12" s="12" customFormat="1" ht="16.8" x14ac:dyDescent="0.25">
      <c r="A52" s="198"/>
      <c r="B52" s="284"/>
      <c r="C52" s="285"/>
      <c r="D52" s="199"/>
      <c r="E52" s="199"/>
      <c r="F52" s="199"/>
      <c r="G52" s="81">
        <f t="shared" si="7"/>
        <v>0</v>
      </c>
      <c r="H52" s="78"/>
      <c r="I52" s="33"/>
      <c r="J52" s="33">
        <v>0</v>
      </c>
      <c r="K52" s="33">
        <f>D52-J52</f>
        <v>0</v>
      </c>
      <c r="L52" s="26"/>
    </row>
    <row r="53" spans="1:12" s="12" customFormat="1" ht="16.8" x14ac:dyDescent="0.25">
      <c r="A53" s="198"/>
      <c r="B53" s="284"/>
      <c r="C53" s="285"/>
      <c r="D53" s="199"/>
      <c r="E53" s="199"/>
      <c r="F53" s="199"/>
      <c r="G53" s="81">
        <f t="shared" si="7"/>
        <v>0</v>
      </c>
      <c r="H53" s="78"/>
      <c r="I53" s="33"/>
      <c r="J53" s="33">
        <v>0</v>
      </c>
      <c r="K53" s="33">
        <f>D53-J53</f>
        <v>0</v>
      </c>
      <c r="L53" s="26"/>
    </row>
    <row r="54" spans="1:12" s="12" customFormat="1" ht="16.8" x14ac:dyDescent="0.25">
      <c r="A54" s="198"/>
      <c r="B54" s="284"/>
      <c r="C54" s="285"/>
      <c r="D54" s="199"/>
      <c r="E54" s="199"/>
      <c r="F54" s="199"/>
      <c r="G54" s="81">
        <f t="shared" si="7"/>
        <v>0</v>
      </c>
      <c r="H54" s="78"/>
      <c r="I54" s="33"/>
      <c r="J54" s="33">
        <v>0</v>
      </c>
      <c r="K54" s="33">
        <f>D54-J54</f>
        <v>0</v>
      </c>
      <c r="L54" s="26"/>
    </row>
    <row r="55" spans="1:12" s="12" customFormat="1" ht="16.8" x14ac:dyDescent="0.25">
      <c r="A55" s="198"/>
      <c r="B55" s="282"/>
      <c r="C55" s="282"/>
      <c r="D55" s="199"/>
      <c r="E55" s="199"/>
      <c r="F55" s="199"/>
      <c r="G55" s="81">
        <f t="shared" si="7"/>
        <v>0</v>
      </c>
      <c r="H55" s="78"/>
      <c r="I55" s="33"/>
      <c r="J55" s="33">
        <v>0</v>
      </c>
      <c r="K55" s="33">
        <f>D55-J55</f>
        <v>0</v>
      </c>
      <c r="L55" s="26"/>
    </row>
    <row r="56" spans="1:12" s="2" customFormat="1" ht="27.9" customHeight="1" thickBot="1" x14ac:dyDescent="0.3">
      <c r="A56" s="39" t="s">
        <v>57</v>
      </c>
      <c r="B56" s="286"/>
      <c r="C56" s="287"/>
      <c r="D56" s="27">
        <f t="shared" ref="D56:K56" si="8">SUM(D46:D55)</f>
        <v>0</v>
      </c>
      <c r="E56" s="27">
        <f t="shared" si="8"/>
        <v>0</v>
      </c>
      <c r="F56" s="27">
        <f t="shared" si="8"/>
        <v>0</v>
      </c>
      <c r="G56" s="82">
        <f t="shared" si="8"/>
        <v>0</v>
      </c>
      <c r="H56" s="75">
        <f t="shared" si="8"/>
        <v>0</v>
      </c>
      <c r="I56" s="27">
        <f t="shared" si="8"/>
        <v>0</v>
      </c>
      <c r="J56" s="27">
        <f t="shared" si="8"/>
        <v>0</v>
      </c>
      <c r="K56" s="27">
        <f t="shared" si="8"/>
        <v>0</v>
      </c>
      <c r="L56" s="35"/>
    </row>
    <row r="57" spans="1:12" s="22" customFormat="1" ht="50.1" customHeight="1" x14ac:dyDescent="0.25">
      <c r="A57" s="227" t="s">
        <v>118</v>
      </c>
      <c r="B57" s="228"/>
      <c r="C57" s="268"/>
      <c r="D57" s="229" t="s">
        <v>69</v>
      </c>
      <c r="E57" s="247" t="s">
        <v>23</v>
      </c>
      <c r="F57" s="247"/>
      <c r="G57" s="250" t="s">
        <v>27</v>
      </c>
      <c r="H57" s="262" t="s">
        <v>68</v>
      </c>
      <c r="I57" s="262"/>
      <c r="J57" s="262"/>
      <c r="K57" s="262"/>
      <c r="L57" s="263"/>
    </row>
    <row r="58" spans="1:12" s="12" customFormat="1" ht="33.6" customHeight="1" x14ac:dyDescent="0.25">
      <c r="A58" s="139" t="s">
        <v>24</v>
      </c>
      <c r="B58" s="255" t="s">
        <v>151</v>
      </c>
      <c r="C58" s="255"/>
      <c r="D58" s="230"/>
      <c r="E58" s="140" t="s">
        <v>26</v>
      </c>
      <c r="F58" s="140" t="s">
        <v>13</v>
      </c>
      <c r="G58" s="251"/>
      <c r="H58" s="77" t="s">
        <v>51</v>
      </c>
      <c r="I58" s="31" t="s">
        <v>52</v>
      </c>
      <c r="J58" s="31" t="s">
        <v>9</v>
      </c>
      <c r="K58" s="31" t="s">
        <v>10</v>
      </c>
      <c r="L58" s="32" t="s">
        <v>11</v>
      </c>
    </row>
    <row r="59" spans="1:12" s="12" customFormat="1" ht="16.8" x14ac:dyDescent="0.25">
      <c r="A59" s="198"/>
      <c r="B59" s="282"/>
      <c r="C59" s="282"/>
      <c r="D59" s="199"/>
      <c r="E59" s="199"/>
      <c r="F59" s="199"/>
      <c r="G59" s="81">
        <f>SUM(D59:F59)</f>
        <v>0</v>
      </c>
      <c r="H59" s="78"/>
      <c r="I59" s="33"/>
      <c r="J59" s="33">
        <v>0</v>
      </c>
      <c r="K59" s="33">
        <f t="shared" ref="K59:K64" si="9">D59-J59</f>
        <v>0</v>
      </c>
      <c r="L59" s="34"/>
    </row>
    <row r="60" spans="1:12" s="12" customFormat="1" ht="16.8" x14ac:dyDescent="0.25">
      <c r="A60" s="198"/>
      <c r="B60" s="282"/>
      <c r="C60" s="282"/>
      <c r="D60" s="199"/>
      <c r="E60" s="199"/>
      <c r="F60" s="199"/>
      <c r="G60" s="81">
        <f>SUM(D60:F60)</f>
        <v>0</v>
      </c>
      <c r="H60" s="78"/>
      <c r="I60" s="33"/>
      <c r="J60" s="33">
        <v>0</v>
      </c>
      <c r="K60" s="33">
        <f t="shared" si="9"/>
        <v>0</v>
      </c>
      <c r="L60" s="34"/>
    </row>
    <row r="61" spans="1:12" s="12" customFormat="1" ht="16.8" x14ac:dyDescent="0.25">
      <c r="A61" s="198"/>
      <c r="B61" s="282"/>
      <c r="C61" s="282"/>
      <c r="D61" s="199"/>
      <c r="E61" s="199"/>
      <c r="F61" s="199"/>
      <c r="G61" s="81">
        <f t="shared" ref="G61:G68" si="10">SUM(D61:F61)</f>
        <v>0</v>
      </c>
      <c r="H61" s="78"/>
      <c r="I61" s="33"/>
      <c r="J61" s="33">
        <v>0</v>
      </c>
      <c r="K61" s="33">
        <f t="shared" si="9"/>
        <v>0</v>
      </c>
      <c r="L61" s="34"/>
    </row>
    <row r="62" spans="1:12" s="12" customFormat="1" ht="16.8" x14ac:dyDescent="0.25">
      <c r="A62" s="198"/>
      <c r="B62" s="282"/>
      <c r="C62" s="282"/>
      <c r="D62" s="199"/>
      <c r="E62" s="199"/>
      <c r="F62" s="199"/>
      <c r="G62" s="81">
        <f t="shared" si="10"/>
        <v>0</v>
      </c>
      <c r="H62" s="78"/>
      <c r="I62" s="33"/>
      <c r="J62" s="33">
        <v>0</v>
      </c>
      <c r="K62" s="33">
        <f t="shared" si="9"/>
        <v>0</v>
      </c>
      <c r="L62" s="34"/>
    </row>
    <row r="63" spans="1:12" s="12" customFormat="1" ht="16.8" x14ac:dyDescent="0.25">
      <c r="A63" s="198"/>
      <c r="B63" s="282"/>
      <c r="C63" s="282"/>
      <c r="D63" s="199"/>
      <c r="E63" s="199"/>
      <c r="F63" s="199"/>
      <c r="G63" s="81">
        <f t="shared" si="10"/>
        <v>0</v>
      </c>
      <c r="H63" s="78"/>
      <c r="I63" s="33"/>
      <c r="J63" s="33">
        <v>0</v>
      </c>
      <c r="K63" s="33">
        <f t="shared" si="9"/>
        <v>0</v>
      </c>
      <c r="L63" s="34"/>
    </row>
    <row r="64" spans="1:12" s="12" customFormat="1" ht="16.8" x14ac:dyDescent="0.25">
      <c r="A64" s="198"/>
      <c r="B64" s="282"/>
      <c r="C64" s="282"/>
      <c r="D64" s="199"/>
      <c r="E64" s="199"/>
      <c r="F64" s="199"/>
      <c r="G64" s="81">
        <f t="shared" si="10"/>
        <v>0</v>
      </c>
      <c r="H64" s="78"/>
      <c r="I64" s="33"/>
      <c r="J64" s="33">
        <v>0</v>
      </c>
      <c r="K64" s="33">
        <f t="shared" si="9"/>
        <v>0</v>
      </c>
      <c r="L64" s="26"/>
    </row>
    <row r="65" spans="1:12" s="12" customFormat="1" ht="16.8" x14ac:dyDescent="0.25">
      <c r="A65" s="198"/>
      <c r="B65" s="284"/>
      <c r="C65" s="285"/>
      <c r="D65" s="199"/>
      <c r="E65" s="199"/>
      <c r="F65" s="199"/>
      <c r="G65" s="81">
        <f t="shared" si="10"/>
        <v>0</v>
      </c>
      <c r="H65" s="78"/>
      <c r="I65" s="33"/>
      <c r="J65" s="33">
        <v>0</v>
      </c>
      <c r="K65" s="33">
        <f>D65-J65</f>
        <v>0</v>
      </c>
      <c r="L65" s="26"/>
    </row>
    <row r="66" spans="1:12" s="12" customFormat="1" ht="16.8" x14ac:dyDescent="0.25">
      <c r="A66" s="198"/>
      <c r="B66" s="284"/>
      <c r="C66" s="285"/>
      <c r="D66" s="199"/>
      <c r="E66" s="199"/>
      <c r="F66" s="199"/>
      <c r="G66" s="81">
        <f t="shared" si="10"/>
        <v>0</v>
      </c>
      <c r="H66" s="78"/>
      <c r="I66" s="33"/>
      <c r="J66" s="33">
        <v>0</v>
      </c>
      <c r="K66" s="33">
        <f>D66-J66</f>
        <v>0</v>
      </c>
      <c r="L66" s="26"/>
    </row>
    <row r="67" spans="1:12" s="12" customFormat="1" ht="16.8" x14ac:dyDescent="0.25">
      <c r="A67" s="198"/>
      <c r="B67" s="284"/>
      <c r="C67" s="285"/>
      <c r="D67" s="199"/>
      <c r="E67" s="199"/>
      <c r="F67" s="199"/>
      <c r="G67" s="81">
        <f t="shared" si="10"/>
        <v>0</v>
      </c>
      <c r="H67" s="78"/>
      <c r="I67" s="33"/>
      <c r="J67" s="33">
        <v>0</v>
      </c>
      <c r="K67" s="33">
        <f>D67-J67</f>
        <v>0</v>
      </c>
      <c r="L67" s="26"/>
    </row>
    <row r="68" spans="1:12" s="12" customFormat="1" ht="16.8" x14ac:dyDescent="0.25">
      <c r="A68" s="198"/>
      <c r="B68" s="282"/>
      <c r="C68" s="282"/>
      <c r="D68" s="199"/>
      <c r="E68" s="199"/>
      <c r="F68" s="199"/>
      <c r="G68" s="81">
        <f t="shared" si="10"/>
        <v>0</v>
      </c>
      <c r="H68" s="78"/>
      <c r="I68" s="33"/>
      <c r="J68" s="33">
        <v>0</v>
      </c>
      <c r="K68" s="33">
        <f>D68-J68</f>
        <v>0</v>
      </c>
      <c r="L68" s="26"/>
    </row>
    <row r="69" spans="1:12" s="2" customFormat="1" ht="27.9" customHeight="1" thickBot="1" x14ac:dyDescent="0.3">
      <c r="A69" s="39" t="s">
        <v>57</v>
      </c>
      <c r="B69" s="286"/>
      <c r="C69" s="287"/>
      <c r="D69" s="27">
        <f t="shared" ref="D69:K69" si="11">SUM(D59:D68)</f>
        <v>0</v>
      </c>
      <c r="E69" s="27">
        <f t="shared" si="11"/>
        <v>0</v>
      </c>
      <c r="F69" s="27">
        <f t="shared" si="11"/>
        <v>0</v>
      </c>
      <c r="G69" s="82">
        <f t="shared" si="11"/>
        <v>0</v>
      </c>
      <c r="H69" s="75">
        <f t="shared" si="11"/>
        <v>0</v>
      </c>
      <c r="I69" s="27">
        <f t="shared" si="11"/>
        <v>0</v>
      </c>
      <c r="J69" s="27">
        <f t="shared" si="11"/>
        <v>0</v>
      </c>
      <c r="K69" s="27">
        <f t="shared" si="11"/>
        <v>0</v>
      </c>
      <c r="L69" s="35"/>
    </row>
    <row r="70" spans="1:12" s="22" customFormat="1" ht="50.1" customHeight="1" x14ac:dyDescent="0.25">
      <c r="A70" s="227" t="s">
        <v>119</v>
      </c>
      <c r="B70" s="228"/>
      <c r="C70" s="268"/>
      <c r="D70" s="229" t="s">
        <v>69</v>
      </c>
      <c r="E70" s="247" t="s">
        <v>23</v>
      </c>
      <c r="F70" s="247"/>
      <c r="G70" s="250" t="s">
        <v>27</v>
      </c>
      <c r="H70" s="252" t="s">
        <v>68</v>
      </c>
      <c r="I70" s="253"/>
      <c r="J70" s="253"/>
      <c r="K70" s="253"/>
      <c r="L70" s="254"/>
    </row>
    <row r="71" spans="1:12" s="12" customFormat="1" ht="36.9" customHeight="1" x14ac:dyDescent="0.25">
      <c r="A71" s="139" t="s">
        <v>24</v>
      </c>
      <c r="B71" s="255" t="s">
        <v>151</v>
      </c>
      <c r="C71" s="255"/>
      <c r="D71" s="230"/>
      <c r="E71" s="140" t="s">
        <v>26</v>
      </c>
      <c r="F71" s="140" t="s">
        <v>13</v>
      </c>
      <c r="G71" s="251"/>
      <c r="H71" s="76" t="s">
        <v>51</v>
      </c>
      <c r="I71" s="29" t="s">
        <v>52</v>
      </c>
      <c r="J71" s="29" t="s">
        <v>9</v>
      </c>
      <c r="K71" s="29" t="s">
        <v>10</v>
      </c>
      <c r="L71" s="30" t="s">
        <v>11</v>
      </c>
    </row>
    <row r="72" spans="1:12" s="12" customFormat="1" ht="16.8" x14ac:dyDescent="0.25">
      <c r="A72" s="198"/>
      <c r="B72" s="282"/>
      <c r="C72" s="282"/>
      <c r="D72" s="199"/>
      <c r="E72" s="199"/>
      <c r="F72" s="199"/>
      <c r="G72" s="81">
        <f>SUM(D72:F72)</f>
        <v>0</v>
      </c>
      <c r="H72" s="74"/>
      <c r="I72" s="25"/>
      <c r="J72" s="25">
        <v>0</v>
      </c>
      <c r="K72" s="25">
        <f t="shared" ref="K72:K77" si="12">D72-J72</f>
        <v>0</v>
      </c>
      <c r="L72" s="26"/>
    </row>
    <row r="73" spans="1:12" s="12" customFormat="1" ht="16.8" x14ac:dyDescent="0.25">
      <c r="A73" s="198"/>
      <c r="B73" s="282"/>
      <c r="C73" s="282"/>
      <c r="D73" s="199"/>
      <c r="E73" s="199"/>
      <c r="F73" s="199"/>
      <c r="G73" s="81">
        <f>SUM(D73:F73)</f>
        <v>0</v>
      </c>
      <c r="H73" s="74"/>
      <c r="I73" s="25"/>
      <c r="J73" s="25">
        <v>0</v>
      </c>
      <c r="K73" s="25">
        <f t="shared" si="12"/>
        <v>0</v>
      </c>
      <c r="L73" s="26"/>
    </row>
    <row r="74" spans="1:12" s="12" customFormat="1" ht="16.8" x14ac:dyDescent="0.25">
      <c r="A74" s="198"/>
      <c r="B74" s="282"/>
      <c r="C74" s="282"/>
      <c r="D74" s="199"/>
      <c r="E74" s="199"/>
      <c r="F74" s="199"/>
      <c r="G74" s="81">
        <f t="shared" ref="G74:G81" si="13">SUM(D74:F74)</f>
        <v>0</v>
      </c>
      <c r="H74" s="74"/>
      <c r="I74" s="25"/>
      <c r="J74" s="25">
        <v>0</v>
      </c>
      <c r="K74" s="25">
        <f t="shared" si="12"/>
        <v>0</v>
      </c>
      <c r="L74" s="26"/>
    </row>
    <row r="75" spans="1:12" s="12" customFormat="1" ht="16.8" x14ac:dyDescent="0.25">
      <c r="A75" s="198"/>
      <c r="B75" s="282"/>
      <c r="C75" s="282"/>
      <c r="D75" s="199"/>
      <c r="E75" s="199"/>
      <c r="F75" s="199"/>
      <c r="G75" s="81">
        <f t="shared" si="13"/>
        <v>0</v>
      </c>
      <c r="H75" s="74"/>
      <c r="I75" s="25"/>
      <c r="J75" s="25">
        <v>0</v>
      </c>
      <c r="K75" s="25">
        <f t="shared" si="12"/>
        <v>0</v>
      </c>
      <c r="L75" s="26"/>
    </row>
    <row r="76" spans="1:12" s="12" customFormat="1" ht="16.8" x14ac:dyDescent="0.25">
      <c r="A76" s="198"/>
      <c r="B76" s="282"/>
      <c r="C76" s="282"/>
      <c r="D76" s="199"/>
      <c r="E76" s="199"/>
      <c r="F76" s="199"/>
      <c r="G76" s="81">
        <f t="shared" si="13"/>
        <v>0</v>
      </c>
      <c r="H76" s="74"/>
      <c r="I76" s="25"/>
      <c r="J76" s="25">
        <v>0</v>
      </c>
      <c r="K76" s="25">
        <f t="shared" si="12"/>
        <v>0</v>
      </c>
      <c r="L76" s="26"/>
    </row>
    <row r="77" spans="1:12" s="12" customFormat="1" ht="16.8" x14ac:dyDescent="0.25">
      <c r="A77" s="198"/>
      <c r="B77" s="282"/>
      <c r="C77" s="282"/>
      <c r="D77" s="199"/>
      <c r="E77" s="199"/>
      <c r="F77" s="199"/>
      <c r="G77" s="81">
        <f t="shared" si="13"/>
        <v>0</v>
      </c>
      <c r="H77" s="74"/>
      <c r="I77" s="25"/>
      <c r="J77" s="25">
        <v>0</v>
      </c>
      <c r="K77" s="25">
        <f t="shared" si="12"/>
        <v>0</v>
      </c>
      <c r="L77" s="26"/>
    </row>
    <row r="78" spans="1:12" s="12" customFormat="1" ht="16.8" x14ac:dyDescent="0.25">
      <c r="A78" s="198"/>
      <c r="B78" s="282"/>
      <c r="C78" s="282"/>
      <c r="D78" s="199"/>
      <c r="E78" s="199"/>
      <c r="F78" s="199"/>
      <c r="G78" s="81">
        <f t="shared" si="13"/>
        <v>0</v>
      </c>
      <c r="H78" s="74"/>
      <c r="I78" s="25"/>
      <c r="J78" s="25">
        <v>0</v>
      </c>
      <c r="K78" s="25">
        <f>D78-J78</f>
        <v>0</v>
      </c>
      <c r="L78" s="26"/>
    </row>
    <row r="79" spans="1:12" s="12" customFormat="1" ht="16.8" x14ac:dyDescent="0.25">
      <c r="A79" s="198"/>
      <c r="B79" s="282"/>
      <c r="C79" s="282"/>
      <c r="D79" s="199"/>
      <c r="E79" s="199"/>
      <c r="F79" s="199"/>
      <c r="G79" s="81">
        <f t="shared" si="13"/>
        <v>0</v>
      </c>
      <c r="H79" s="74"/>
      <c r="I79" s="25"/>
      <c r="J79" s="25">
        <v>0</v>
      </c>
      <c r="K79" s="25">
        <f>D79-J79</f>
        <v>0</v>
      </c>
      <c r="L79" s="26"/>
    </row>
    <row r="80" spans="1:12" s="12" customFormat="1" ht="16.8" x14ac:dyDescent="0.25">
      <c r="A80" s="198"/>
      <c r="B80" s="282"/>
      <c r="C80" s="282"/>
      <c r="D80" s="199"/>
      <c r="E80" s="199"/>
      <c r="F80" s="199"/>
      <c r="G80" s="81">
        <f t="shared" si="13"/>
        <v>0</v>
      </c>
      <c r="H80" s="74"/>
      <c r="I80" s="25"/>
      <c r="J80" s="25">
        <v>0</v>
      </c>
      <c r="K80" s="25">
        <f>D80-J80</f>
        <v>0</v>
      </c>
      <c r="L80" s="26"/>
    </row>
    <row r="81" spans="1:12" s="12" customFormat="1" ht="16.8" x14ac:dyDescent="0.25">
      <c r="A81" s="198"/>
      <c r="B81" s="282"/>
      <c r="C81" s="282"/>
      <c r="D81" s="199"/>
      <c r="E81" s="199"/>
      <c r="F81" s="199"/>
      <c r="G81" s="81">
        <f t="shared" si="13"/>
        <v>0</v>
      </c>
      <c r="H81" s="74"/>
      <c r="I81" s="25"/>
      <c r="J81" s="25">
        <v>0</v>
      </c>
      <c r="K81" s="25">
        <f>D81-J81</f>
        <v>0</v>
      </c>
      <c r="L81" s="26"/>
    </row>
    <row r="82" spans="1:12" s="2" customFormat="1" ht="27.9" customHeight="1" thickBot="1" x14ac:dyDescent="0.3">
      <c r="A82" s="38" t="s">
        <v>57</v>
      </c>
      <c r="B82" s="283"/>
      <c r="C82" s="283"/>
      <c r="D82" s="27">
        <f t="shared" ref="D82:K82" si="14">SUM(D72:D81)</f>
        <v>0</v>
      </c>
      <c r="E82" s="27">
        <f t="shared" si="14"/>
        <v>0</v>
      </c>
      <c r="F82" s="27">
        <f t="shared" si="14"/>
        <v>0</v>
      </c>
      <c r="G82" s="82">
        <f t="shared" si="14"/>
        <v>0</v>
      </c>
      <c r="H82" s="75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8"/>
    </row>
    <row r="83" spans="1:12" s="22" customFormat="1" ht="50.1" customHeight="1" x14ac:dyDescent="0.25">
      <c r="A83" s="227" t="s">
        <v>120</v>
      </c>
      <c r="B83" s="228"/>
      <c r="C83" s="268"/>
      <c r="D83" s="229" t="s">
        <v>69</v>
      </c>
      <c r="E83" s="247" t="s">
        <v>23</v>
      </c>
      <c r="F83" s="247"/>
      <c r="G83" s="250" t="s">
        <v>27</v>
      </c>
      <c r="H83" s="262" t="s">
        <v>68</v>
      </c>
      <c r="I83" s="262"/>
      <c r="J83" s="262"/>
      <c r="K83" s="262"/>
      <c r="L83" s="263"/>
    </row>
    <row r="84" spans="1:12" s="12" customFormat="1" ht="30.9" customHeight="1" x14ac:dyDescent="0.25">
      <c r="A84" s="144" t="s">
        <v>24</v>
      </c>
      <c r="B84" s="255" t="s">
        <v>151</v>
      </c>
      <c r="C84" s="255"/>
      <c r="D84" s="230"/>
      <c r="E84" s="140" t="s">
        <v>26</v>
      </c>
      <c r="F84" s="140" t="s">
        <v>13</v>
      </c>
      <c r="G84" s="251"/>
      <c r="H84" s="77" t="s">
        <v>51</v>
      </c>
      <c r="I84" s="31" t="s">
        <v>52</v>
      </c>
      <c r="J84" s="31" t="s">
        <v>9</v>
      </c>
      <c r="K84" s="31" t="s">
        <v>10</v>
      </c>
      <c r="L84" s="32" t="s">
        <v>11</v>
      </c>
    </row>
    <row r="85" spans="1:12" s="12" customFormat="1" ht="16.8" x14ac:dyDescent="0.25">
      <c r="A85" s="198"/>
      <c r="B85" s="282"/>
      <c r="C85" s="282"/>
      <c r="D85" s="199"/>
      <c r="E85" s="199"/>
      <c r="F85" s="199"/>
      <c r="G85" s="81">
        <f>SUM(D85:F85)</f>
        <v>0</v>
      </c>
      <c r="H85" s="78"/>
      <c r="I85" s="33"/>
      <c r="J85" s="33">
        <v>0</v>
      </c>
      <c r="K85" s="33">
        <f t="shared" ref="K85:K90" si="15">D85-J85</f>
        <v>0</v>
      </c>
      <c r="L85" s="34"/>
    </row>
    <row r="86" spans="1:12" s="12" customFormat="1" ht="16.8" x14ac:dyDescent="0.25">
      <c r="A86" s="198"/>
      <c r="B86" s="282"/>
      <c r="C86" s="282"/>
      <c r="D86" s="199"/>
      <c r="E86" s="199"/>
      <c r="F86" s="199"/>
      <c r="G86" s="81">
        <f>SUM(D86:F86)</f>
        <v>0</v>
      </c>
      <c r="H86" s="78"/>
      <c r="I86" s="33"/>
      <c r="J86" s="33">
        <v>0</v>
      </c>
      <c r="K86" s="33">
        <f t="shared" si="15"/>
        <v>0</v>
      </c>
      <c r="L86" s="34"/>
    </row>
    <row r="87" spans="1:12" s="12" customFormat="1" ht="16.8" x14ac:dyDescent="0.25">
      <c r="A87" s="198"/>
      <c r="B87" s="282"/>
      <c r="C87" s="282"/>
      <c r="D87" s="199"/>
      <c r="E87" s="199"/>
      <c r="F87" s="199"/>
      <c r="G87" s="81">
        <f t="shared" ref="G87:G94" si="16">SUM(D87:F87)</f>
        <v>0</v>
      </c>
      <c r="H87" s="78"/>
      <c r="I87" s="33"/>
      <c r="J87" s="33">
        <v>0</v>
      </c>
      <c r="K87" s="33">
        <f t="shared" si="15"/>
        <v>0</v>
      </c>
      <c r="L87" s="34"/>
    </row>
    <row r="88" spans="1:12" s="12" customFormat="1" ht="16.8" x14ac:dyDescent="0.25">
      <c r="A88" s="198"/>
      <c r="B88" s="282"/>
      <c r="C88" s="282"/>
      <c r="D88" s="199"/>
      <c r="E88" s="199"/>
      <c r="F88" s="199"/>
      <c r="G88" s="81">
        <f t="shared" si="16"/>
        <v>0</v>
      </c>
      <c r="H88" s="78"/>
      <c r="I88" s="33"/>
      <c r="J88" s="33">
        <v>0</v>
      </c>
      <c r="K88" s="33">
        <f t="shared" si="15"/>
        <v>0</v>
      </c>
      <c r="L88" s="34"/>
    </row>
    <row r="89" spans="1:12" s="12" customFormat="1" ht="16.8" x14ac:dyDescent="0.25">
      <c r="A89" s="198"/>
      <c r="B89" s="282"/>
      <c r="C89" s="282"/>
      <c r="D89" s="199"/>
      <c r="E89" s="199"/>
      <c r="F89" s="199"/>
      <c r="G89" s="81">
        <f t="shared" si="16"/>
        <v>0</v>
      </c>
      <c r="H89" s="78"/>
      <c r="I89" s="33"/>
      <c r="J89" s="33">
        <v>0</v>
      </c>
      <c r="K89" s="33">
        <f t="shared" si="15"/>
        <v>0</v>
      </c>
      <c r="L89" s="34"/>
    </row>
    <row r="90" spans="1:12" s="12" customFormat="1" ht="16.8" x14ac:dyDescent="0.25">
      <c r="A90" s="198"/>
      <c r="B90" s="282"/>
      <c r="C90" s="282"/>
      <c r="D90" s="199"/>
      <c r="E90" s="199"/>
      <c r="F90" s="199"/>
      <c r="G90" s="81">
        <f t="shared" si="16"/>
        <v>0</v>
      </c>
      <c r="H90" s="78"/>
      <c r="I90" s="33"/>
      <c r="J90" s="33">
        <v>0</v>
      </c>
      <c r="K90" s="33">
        <f t="shared" si="15"/>
        <v>0</v>
      </c>
      <c r="L90" s="26"/>
    </row>
    <row r="91" spans="1:12" s="12" customFormat="1" ht="16.8" x14ac:dyDescent="0.25">
      <c r="A91" s="198"/>
      <c r="B91" s="284"/>
      <c r="C91" s="285"/>
      <c r="D91" s="199"/>
      <c r="E91" s="199"/>
      <c r="F91" s="199"/>
      <c r="G91" s="81">
        <f t="shared" si="16"/>
        <v>0</v>
      </c>
      <c r="H91" s="78"/>
      <c r="I91" s="33"/>
      <c r="J91" s="33">
        <v>0</v>
      </c>
      <c r="K91" s="33">
        <f>D91-J91</f>
        <v>0</v>
      </c>
      <c r="L91" s="26"/>
    </row>
    <row r="92" spans="1:12" s="12" customFormat="1" ht="16.8" x14ac:dyDescent="0.25">
      <c r="A92" s="198"/>
      <c r="B92" s="284"/>
      <c r="C92" s="285"/>
      <c r="D92" s="199"/>
      <c r="E92" s="199"/>
      <c r="F92" s="199"/>
      <c r="G92" s="81">
        <f t="shared" si="16"/>
        <v>0</v>
      </c>
      <c r="H92" s="78"/>
      <c r="I92" s="33"/>
      <c r="J92" s="33">
        <v>0</v>
      </c>
      <c r="K92" s="33">
        <f>D92-J92</f>
        <v>0</v>
      </c>
      <c r="L92" s="26"/>
    </row>
    <row r="93" spans="1:12" s="12" customFormat="1" ht="16.8" x14ac:dyDescent="0.25">
      <c r="A93" s="198"/>
      <c r="B93" s="284"/>
      <c r="C93" s="285"/>
      <c r="D93" s="199"/>
      <c r="E93" s="199"/>
      <c r="F93" s="199"/>
      <c r="G93" s="81">
        <f t="shared" si="16"/>
        <v>0</v>
      </c>
      <c r="H93" s="78"/>
      <c r="I93" s="33"/>
      <c r="J93" s="33">
        <v>0</v>
      </c>
      <c r="K93" s="33">
        <f>D93-J93</f>
        <v>0</v>
      </c>
      <c r="L93" s="26"/>
    </row>
    <row r="94" spans="1:12" s="12" customFormat="1" ht="16.8" x14ac:dyDescent="0.25">
      <c r="A94" s="198"/>
      <c r="B94" s="282"/>
      <c r="C94" s="282"/>
      <c r="D94" s="199"/>
      <c r="E94" s="199"/>
      <c r="F94" s="199"/>
      <c r="G94" s="81">
        <f t="shared" si="16"/>
        <v>0</v>
      </c>
      <c r="H94" s="78"/>
      <c r="I94" s="33"/>
      <c r="J94" s="33">
        <v>0</v>
      </c>
      <c r="K94" s="33">
        <f>D94-J94</f>
        <v>0</v>
      </c>
      <c r="L94" s="26"/>
    </row>
    <row r="95" spans="1:12" s="2" customFormat="1" ht="27.9" customHeight="1" thickBot="1" x14ac:dyDescent="0.3">
      <c r="A95" s="39" t="s">
        <v>57</v>
      </c>
      <c r="B95" s="286"/>
      <c r="C95" s="287"/>
      <c r="D95" s="27">
        <f t="shared" ref="D95:K95" si="17">SUM(D85:D94)</f>
        <v>0</v>
      </c>
      <c r="E95" s="27">
        <f t="shared" si="17"/>
        <v>0</v>
      </c>
      <c r="F95" s="27">
        <f t="shared" si="17"/>
        <v>0</v>
      </c>
      <c r="G95" s="82">
        <f t="shared" si="17"/>
        <v>0</v>
      </c>
      <c r="H95" s="75">
        <f t="shared" si="17"/>
        <v>0</v>
      </c>
      <c r="I95" s="27">
        <f t="shared" si="17"/>
        <v>0</v>
      </c>
      <c r="J95" s="27">
        <f t="shared" si="17"/>
        <v>0</v>
      </c>
      <c r="K95" s="27">
        <f t="shared" si="17"/>
        <v>0</v>
      </c>
      <c r="L95" s="35"/>
    </row>
    <row r="96" spans="1:12" s="22" customFormat="1" ht="50.1" customHeight="1" x14ac:dyDescent="0.25">
      <c r="A96" s="227" t="s">
        <v>121</v>
      </c>
      <c r="B96" s="228"/>
      <c r="C96" s="268"/>
      <c r="D96" s="229" t="s">
        <v>69</v>
      </c>
      <c r="E96" s="247" t="s">
        <v>23</v>
      </c>
      <c r="F96" s="247"/>
      <c r="G96" s="250" t="s">
        <v>27</v>
      </c>
      <c r="H96" s="262" t="s">
        <v>68</v>
      </c>
      <c r="I96" s="262"/>
      <c r="J96" s="262"/>
      <c r="K96" s="262"/>
      <c r="L96" s="263"/>
    </row>
    <row r="97" spans="1:12" s="12" customFormat="1" ht="44.1" customHeight="1" x14ac:dyDescent="0.25">
      <c r="A97" s="144" t="s">
        <v>24</v>
      </c>
      <c r="B97" s="255" t="s">
        <v>151</v>
      </c>
      <c r="C97" s="255"/>
      <c r="D97" s="230"/>
      <c r="E97" s="140" t="s">
        <v>26</v>
      </c>
      <c r="F97" s="140" t="s">
        <v>13</v>
      </c>
      <c r="G97" s="251"/>
      <c r="H97" s="77" t="s">
        <v>51</v>
      </c>
      <c r="I97" s="31" t="s">
        <v>52</v>
      </c>
      <c r="J97" s="31" t="s">
        <v>9</v>
      </c>
      <c r="K97" s="31" t="s">
        <v>10</v>
      </c>
      <c r="L97" s="32" t="s">
        <v>11</v>
      </c>
    </row>
    <row r="98" spans="1:12" s="12" customFormat="1" ht="16.8" x14ac:dyDescent="0.25">
      <c r="A98" s="198"/>
      <c r="B98" s="282"/>
      <c r="C98" s="282"/>
      <c r="D98" s="199"/>
      <c r="E98" s="199"/>
      <c r="F98" s="199"/>
      <c r="G98" s="81">
        <f>SUM(D98:F98)</f>
        <v>0</v>
      </c>
      <c r="H98" s="78"/>
      <c r="I98" s="33"/>
      <c r="J98" s="33">
        <v>0</v>
      </c>
      <c r="K98" s="33">
        <f t="shared" ref="K98:K103" si="18">D98-J98</f>
        <v>0</v>
      </c>
      <c r="L98" s="34"/>
    </row>
    <row r="99" spans="1:12" s="12" customFormat="1" ht="16.8" x14ac:dyDescent="0.25">
      <c r="A99" s="198"/>
      <c r="B99" s="282"/>
      <c r="C99" s="282"/>
      <c r="D99" s="199"/>
      <c r="E99" s="199"/>
      <c r="F99" s="199"/>
      <c r="G99" s="81">
        <f>SUM(D99:F99)</f>
        <v>0</v>
      </c>
      <c r="H99" s="78"/>
      <c r="I99" s="33"/>
      <c r="J99" s="33">
        <v>0</v>
      </c>
      <c r="K99" s="33">
        <f t="shared" si="18"/>
        <v>0</v>
      </c>
      <c r="L99" s="34"/>
    </row>
    <row r="100" spans="1:12" s="12" customFormat="1" ht="16.8" x14ac:dyDescent="0.25">
      <c r="A100" s="198"/>
      <c r="B100" s="282"/>
      <c r="C100" s="282"/>
      <c r="D100" s="199"/>
      <c r="E100" s="199"/>
      <c r="F100" s="199"/>
      <c r="G100" s="81">
        <f t="shared" ref="G100:G107" si="19">SUM(D100:F100)</f>
        <v>0</v>
      </c>
      <c r="H100" s="78"/>
      <c r="I100" s="33"/>
      <c r="J100" s="33">
        <v>0</v>
      </c>
      <c r="K100" s="33">
        <f t="shared" si="18"/>
        <v>0</v>
      </c>
      <c r="L100" s="34"/>
    </row>
    <row r="101" spans="1:12" s="12" customFormat="1" ht="16.8" x14ac:dyDescent="0.25">
      <c r="A101" s="198"/>
      <c r="B101" s="282"/>
      <c r="C101" s="282"/>
      <c r="D101" s="199"/>
      <c r="E101" s="199"/>
      <c r="F101" s="199"/>
      <c r="G101" s="81">
        <f t="shared" si="19"/>
        <v>0</v>
      </c>
      <c r="H101" s="78"/>
      <c r="I101" s="33"/>
      <c r="J101" s="33">
        <v>0</v>
      </c>
      <c r="K101" s="33">
        <f t="shared" si="18"/>
        <v>0</v>
      </c>
      <c r="L101" s="34"/>
    </row>
    <row r="102" spans="1:12" s="12" customFormat="1" ht="16.8" x14ac:dyDescent="0.25">
      <c r="A102" s="198"/>
      <c r="B102" s="282"/>
      <c r="C102" s="282"/>
      <c r="D102" s="199"/>
      <c r="E102" s="199"/>
      <c r="F102" s="199"/>
      <c r="G102" s="81">
        <f t="shared" si="19"/>
        <v>0</v>
      </c>
      <c r="H102" s="78"/>
      <c r="I102" s="33"/>
      <c r="J102" s="33">
        <v>0</v>
      </c>
      <c r="K102" s="33">
        <f t="shared" si="18"/>
        <v>0</v>
      </c>
      <c r="L102" s="34"/>
    </row>
    <row r="103" spans="1:12" s="12" customFormat="1" ht="16.8" x14ac:dyDescent="0.25">
      <c r="A103" s="198"/>
      <c r="B103" s="282"/>
      <c r="C103" s="282"/>
      <c r="D103" s="199"/>
      <c r="E103" s="199"/>
      <c r="F103" s="199"/>
      <c r="G103" s="81">
        <f t="shared" si="19"/>
        <v>0</v>
      </c>
      <c r="H103" s="78"/>
      <c r="I103" s="33"/>
      <c r="J103" s="33">
        <v>0</v>
      </c>
      <c r="K103" s="33">
        <f t="shared" si="18"/>
        <v>0</v>
      </c>
      <c r="L103" s="26"/>
    </row>
    <row r="104" spans="1:12" s="12" customFormat="1" ht="16.8" x14ac:dyDescent="0.25">
      <c r="A104" s="198"/>
      <c r="B104" s="284"/>
      <c r="C104" s="285"/>
      <c r="D104" s="199"/>
      <c r="E104" s="199"/>
      <c r="F104" s="199"/>
      <c r="G104" s="81">
        <f t="shared" si="19"/>
        <v>0</v>
      </c>
      <c r="H104" s="78"/>
      <c r="I104" s="33"/>
      <c r="J104" s="33">
        <v>0</v>
      </c>
      <c r="K104" s="33">
        <f>D104-J104</f>
        <v>0</v>
      </c>
      <c r="L104" s="26"/>
    </row>
    <row r="105" spans="1:12" s="12" customFormat="1" ht="16.8" x14ac:dyDescent="0.25">
      <c r="A105" s="198"/>
      <c r="B105" s="284"/>
      <c r="C105" s="285"/>
      <c r="D105" s="199"/>
      <c r="E105" s="199"/>
      <c r="F105" s="199"/>
      <c r="G105" s="81">
        <f t="shared" si="19"/>
        <v>0</v>
      </c>
      <c r="H105" s="78"/>
      <c r="I105" s="33"/>
      <c r="J105" s="33">
        <v>0</v>
      </c>
      <c r="K105" s="33">
        <f>D105-J105</f>
        <v>0</v>
      </c>
      <c r="L105" s="26"/>
    </row>
    <row r="106" spans="1:12" s="12" customFormat="1" ht="16.8" x14ac:dyDescent="0.25">
      <c r="A106" s="198"/>
      <c r="B106" s="284"/>
      <c r="C106" s="285"/>
      <c r="D106" s="199"/>
      <c r="E106" s="199"/>
      <c r="F106" s="199"/>
      <c r="G106" s="81">
        <f t="shared" si="19"/>
        <v>0</v>
      </c>
      <c r="H106" s="78"/>
      <c r="I106" s="33"/>
      <c r="J106" s="33">
        <v>0</v>
      </c>
      <c r="K106" s="33">
        <f>D106-J106</f>
        <v>0</v>
      </c>
      <c r="L106" s="26"/>
    </row>
    <row r="107" spans="1:12" s="12" customFormat="1" ht="16.8" x14ac:dyDescent="0.25">
      <c r="A107" s="198"/>
      <c r="B107" s="282"/>
      <c r="C107" s="282"/>
      <c r="D107" s="199"/>
      <c r="E107" s="199"/>
      <c r="F107" s="199"/>
      <c r="G107" s="81">
        <f t="shared" si="19"/>
        <v>0</v>
      </c>
      <c r="H107" s="78"/>
      <c r="I107" s="33"/>
      <c r="J107" s="33">
        <v>0</v>
      </c>
      <c r="K107" s="33">
        <f>D107-J107</f>
        <v>0</v>
      </c>
      <c r="L107" s="26"/>
    </row>
    <row r="108" spans="1:12" s="2" customFormat="1" ht="27.9" customHeight="1" thickBot="1" x14ac:dyDescent="0.3">
      <c r="A108" s="39" t="s">
        <v>57</v>
      </c>
      <c r="B108" s="286"/>
      <c r="C108" s="287"/>
      <c r="D108" s="27">
        <f t="shared" ref="D108:K108" si="20">SUM(D98:D107)</f>
        <v>0</v>
      </c>
      <c r="E108" s="27">
        <f t="shared" si="20"/>
        <v>0</v>
      </c>
      <c r="F108" s="27">
        <f t="shared" si="20"/>
        <v>0</v>
      </c>
      <c r="G108" s="82">
        <f t="shared" si="20"/>
        <v>0</v>
      </c>
      <c r="H108" s="75">
        <f t="shared" si="20"/>
        <v>0</v>
      </c>
      <c r="I108" s="27">
        <f t="shared" si="20"/>
        <v>0</v>
      </c>
      <c r="J108" s="27">
        <f t="shared" si="20"/>
        <v>0</v>
      </c>
      <c r="K108" s="27">
        <f t="shared" si="20"/>
        <v>0</v>
      </c>
      <c r="L108" s="35"/>
    </row>
    <row r="109" spans="1:12" s="22" customFormat="1" ht="50.1" customHeight="1" x14ac:dyDescent="0.25">
      <c r="A109" s="227" t="s">
        <v>122</v>
      </c>
      <c r="B109" s="228"/>
      <c r="C109" s="268"/>
      <c r="D109" s="229" t="s">
        <v>69</v>
      </c>
      <c r="E109" s="247" t="s">
        <v>23</v>
      </c>
      <c r="F109" s="247"/>
      <c r="G109" s="250" t="s">
        <v>27</v>
      </c>
      <c r="H109" s="262" t="s">
        <v>68</v>
      </c>
      <c r="I109" s="262"/>
      <c r="J109" s="262"/>
      <c r="K109" s="262"/>
      <c r="L109" s="263"/>
    </row>
    <row r="110" spans="1:12" s="12" customFormat="1" ht="30.9" customHeight="1" x14ac:dyDescent="0.25">
      <c r="A110" s="144" t="s">
        <v>24</v>
      </c>
      <c r="B110" s="255" t="s">
        <v>151</v>
      </c>
      <c r="C110" s="255"/>
      <c r="D110" s="230"/>
      <c r="E110" s="140" t="s">
        <v>26</v>
      </c>
      <c r="F110" s="140" t="s">
        <v>13</v>
      </c>
      <c r="G110" s="251"/>
      <c r="H110" s="77" t="s">
        <v>51</v>
      </c>
      <c r="I110" s="31" t="s">
        <v>52</v>
      </c>
      <c r="J110" s="31" t="s">
        <v>9</v>
      </c>
      <c r="K110" s="31" t="s">
        <v>10</v>
      </c>
      <c r="L110" s="32" t="s">
        <v>11</v>
      </c>
    </row>
    <row r="111" spans="1:12" s="12" customFormat="1" ht="16.8" x14ac:dyDescent="0.25">
      <c r="A111" s="198"/>
      <c r="B111" s="282"/>
      <c r="C111" s="282"/>
      <c r="D111" s="199"/>
      <c r="E111" s="199"/>
      <c r="F111" s="199"/>
      <c r="G111" s="81">
        <f>SUM(D111:F111)</f>
        <v>0</v>
      </c>
      <c r="H111" s="78"/>
      <c r="I111" s="33"/>
      <c r="J111" s="33">
        <v>0</v>
      </c>
      <c r="K111" s="33">
        <f t="shared" ref="K111:K116" si="21">D111-J111</f>
        <v>0</v>
      </c>
      <c r="L111" s="34"/>
    </row>
    <row r="112" spans="1:12" s="12" customFormat="1" ht="16.8" x14ac:dyDescent="0.25">
      <c r="A112" s="198"/>
      <c r="B112" s="282"/>
      <c r="C112" s="282"/>
      <c r="D112" s="199"/>
      <c r="E112" s="199"/>
      <c r="F112" s="199"/>
      <c r="G112" s="81">
        <f>SUM(D112:F112)</f>
        <v>0</v>
      </c>
      <c r="H112" s="78"/>
      <c r="I112" s="33"/>
      <c r="J112" s="33">
        <v>0</v>
      </c>
      <c r="K112" s="33">
        <f t="shared" si="21"/>
        <v>0</v>
      </c>
      <c r="L112" s="34"/>
    </row>
    <row r="113" spans="1:12" s="12" customFormat="1" ht="16.8" x14ac:dyDescent="0.25">
      <c r="A113" s="198"/>
      <c r="B113" s="282"/>
      <c r="C113" s="282"/>
      <c r="D113" s="199"/>
      <c r="E113" s="199"/>
      <c r="F113" s="199"/>
      <c r="G113" s="81">
        <f t="shared" ref="G113:G120" si="22">SUM(D113:F113)</f>
        <v>0</v>
      </c>
      <c r="H113" s="78"/>
      <c r="I113" s="33"/>
      <c r="J113" s="33">
        <v>0</v>
      </c>
      <c r="K113" s="33">
        <f t="shared" si="21"/>
        <v>0</v>
      </c>
      <c r="L113" s="34"/>
    </row>
    <row r="114" spans="1:12" s="12" customFormat="1" ht="16.8" x14ac:dyDescent="0.25">
      <c r="A114" s="198"/>
      <c r="B114" s="282"/>
      <c r="C114" s="282"/>
      <c r="D114" s="199"/>
      <c r="E114" s="199"/>
      <c r="F114" s="199"/>
      <c r="G114" s="81">
        <f t="shared" si="22"/>
        <v>0</v>
      </c>
      <c r="H114" s="78"/>
      <c r="I114" s="33"/>
      <c r="J114" s="33">
        <v>0</v>
      </c>
      <c r="K114" s="33">
        <f t="shared" si="21"/>
        <v>0</v>
      </c>
      <c r="L114" s="34"/>
    </row>
    <row r="115" spans="1:12" s="12" customFormat="1" ht="16.8" x14ac:dyDescent="0.25">
      <c r="A115" s="198"/>
      <c r="B115" s="282"/>
      <c r="C115" s="282"/>
      <c r="D115" s="199"/>
      <c r="E115" s="199"/>
      <c r="F115" s="199"/>
      <c r="G115" s="81">
        <f t="shared" si="22"/>
        <v>0</v>
      </c>
      <c r="H115" s="78"/>
      <c r="I115" s="33"/>
      <c r="J115" s="33">
        <v>0</v>
      </c>
      <c r="K115" s="33">
        <f t="shared" si="21"/>
        <v>0</v>
      </c>
      <c r="L115" s="34"/>
    </row>
    <row r="116" spans="1:12" s="12" customFormat="1" ht="16.8" x14ac:dyDescent="0.25">
      <c r="A116" s="198"/>
      <c r="B116" s="282"/>
      <c r="C116" s="282"/>
      <c r="D116" s="199"/>
      <c r="E116" s="199"/>
      <c r="F116" s="199"/>
      <c r="G116" s="81">
        <f t="shared" si="22"/>
        <v>0</v>
      </c>
      <c r="H116" s="78"/>
      <c r="I116" s="33"/>
      <c r="J116" s="33">
        <v>0</v>
      </c>
      <c r="K116" s="33">
        <f t="shared" si="21"/>
        <v>0</v>
      </c>
      <c r="L116" s="26"/>
    </row>
    <row r="117" spans="1:12" s="12" customFormat="1" ht="16.8" x14ac:dyDescent="0.25">
      <c r="A117" s="198"/>
      <c r="B117" s="284"/>
      <c r="C117" s="285"/>
      <c r="D117" s="199"/>
      <c r="E117" s="199"/>
      <c r="F117" s="199"/>
      <c r="G117" s="81">
        <f t="shared" si="22"/>
        <v>0</v>
      </c>
      <c r="H117" s="78"/>
      <c r="I117" s="33"/>
      <c r="J117" s="33">
        <v>0</v>
      </c>
      <c r="K117" s="33">
        <f>D117-J117</f>
        <v>0</v>
      </c>
      <c r="L117" s="26"/>
    </row>
    <row r="118" spans="1:12" s="12" customFormat="1" ht="16.8" x14ac:dyDescent="0.25">
      <c r="A118" s="198"/>
      <c r="B118" s="284"/>
      <c r="C118" s="285"/>
      <c r="D118" s="199"/>
      <c r="E118" s="199"/>
      <c r="F118" s="199"/>
      <c r="G118" s="81">
        <f t="shared" si="22"/>
        <v>0</v>
      </c>
      <c r="H118" s="78"/>
      <c r="I118" s="33"/>
      <c r="J118" s="33">
        <v>0</v>
      </c>
      <c r="K118" s="33">
        <f>D118-J118</f>
        <v>0</v>
      </c>
      <c r="L118" s="26"/>
    </row>
    <row r="119" spans="1:12" s="12" customFormat="1" ht="16.8" x14ac:dyDescent="0.25">
      <c r="A119" s="198"/>
      <c r="B119" s="284"/>
      <c r="C119" s="285"/>
      <c r="D119" s="199"/>
      <c r="E119" s="199"/>
      <c r="F119" s="199"/>
      <c r="G119" s="81">
        <f t="shared" si="22"/>
        <v>0</v>
      </c>
      <c r="H119" s="78"/>
      <c r="I119" s="33"/>
      <c r="J119" s="33">
        <v>0</v>
      </c>
      <c r="K119" s="33">
        <f>D119-J119</f>
        <v>0</v>
      </c>
      <c r="L119" s="26"/>
    </row>
    <row r="120" spans="1:12" s="12" customFormat="1" ht="16.8" x14ac:dyDescent="0.25">
      <c r="A120" s="198"/>
      <c r="B120" s="282"/>
      <c r="C120" s="282"/>
      <c r="D120" s="199"/>
      <c r="E120" s="199"/>
      <c r="F120" s="199"/>
      <c r="G120" s="81">
        <f t="shared" si="22"/>
        <v>0</v>
      </c>
      <c r="H120" s="78"/>
      <c r="I120" s="33"/>
      <c r="J120" s="33">
        <v>0</v>
      </c>
      <c r="K120" s="33">
        <f>D120-J120</f>
        <v>0</v>
      </c>
      <c r="L120" s="26"/>
    </row>
    <row r="121" spans="1:12" s="2" customFormat="1" ht="27.9" customHeight="1" thickBot="1" x14ac:dyDescent="0.3">
      <c r="A121" s="39" t="s">
        <v>57</v>
      </c>
      <c r="B121" s="286"/>
      <c r="C121" s="287"/>
      <c r="D121" s="27">
        <f t="shared" ref="D121:K121" si="23">SUM(D111:D120)</f>
        <v>0</v>
      </c>
      <c r="E121" s="27">
        <f t="shared" si="23"/>
        <v>0</v>
      </c>
      <c r="F121" s="27">
        <f t="shared" si="23"/>
        <v>0</v>
      </c>
      <c r="G121" s="82">
        <f t="shared" si="23"/>
        <v>0</v>
      </c>
      <c r="H121" s="75">
        <f t="shared" si="23"/>
        <v>0</v>
      </c>
      <c r="I121" s="27">
        <f t="shared" si="23"/>
        <v>0</v>
      </c>
      <c r="J121" s="27">
        <f t="shared" si="23"/>
        <v>0</v>
      </c>
      <c r="K121" s="27">
        <f t="shared" si="23"/>
        <v>0</v>
      </c>
      <c r="L121" s="35"/>
    </row>
    <row r="122" spans="1:12" s="2" customFormat="1" ht="50.1" customHeight="1" x14ac:dyDescent="0.25">
      <c r="A122" s="227" t="s">
        <v>123</v>
      </c>
      <c r="B122" s="228"/>
      <c r="C122" s="268"/>
      <c r="D122" s="229" t="s">
        <v>69</v>
      </c>
      <c r="E122" s="247" t="s">
        <v>23</v>
      </c>
      <c r="F122" s="247"/>
      <c r="G122" s="250" t="s">
        <v>27</v>
      </c>
      <c r="H122" s="262" t="s">
        <v>68</v>
      </c>
      <c r="I122" s="262"/>
      <c r="J122" s="262"/>
      <c r="K122" s="262"/>
      <c r="L122" s="263"/>
    </row>
    <row r="123" spans="1:12" s="2" customFormat="1" ht="39.9" customHeight="1" x14ac:dyDescent="0.25">
      <c r="A123" s="144" t="s">
        <v>24</v>
      </c>
      <c r="B123" s="255" t="s">
        <v>151</v>
      </c>
      <c r="C123" s="255"/>
      <c r="D123" s="230"/>
      <c r="E123" s="140" t="s">
        <v>26</v>
      </c>
      <c r="F123" s="140" t="s">
        <v>13</v>
      </c>
      <c r="G123" s="251"/>
      <c r="H123" s="77" t="s">
        <v>51</v>
      </c>
      <c r="I123" s="31" t="s">
        <v>52</v>
      </c>
      <c r="J123" s="31" t="s">
        <v>9</v>
      </c>
      <c r="K123" s="31" t="s">
        <v>10</v>
      </c>
      <c r="L123" s="32" t="s">
        <v>11</v>
      </c>
    </row>
    <row r="124" spans="1:12" s="2" customFormat="1" ht="19.95" customHeight="1" x14ac:dyDescent="0.25">
      <c r="A124" s="198"/>
      <c r="B124" s="282"/>
      <c r="C124" s="282"/>
      <c r="D124" s="199"/>
      <c r="E124" s="199"/>
      <c r="F124" s="199"/>
      <c r="G124" s="81">
        <f>SUM(D124:F124)</f>
        <v>0</v>
      </c>
      <c r="H124" s="78"/>
      <c r="I124" s="33"/>
      <c r="J124" s="33">
        <v>0</v>
      </c>
      <c r="K124" s="33">
        <f t="shared" ref="K124:K129" si="24">D124-J124</f>
        <v>0</v>
      </c>
      <c r="L124" s="34"/>
    </row>
    <row r="125" spans="1:12" s="2" customFormat="1" ht="19.95" customHeight="1" x14ac:dyDescent="0.25">
      <c r="A125" s="198"/>
      <c r="B125" s="282"/>
      <c r="C125" s="282"/>
      <c r="D125" s="199"/>
      <c r="E125" s="199"/>
      <c r="F125" s="199"/>
      <c r="G125" s="81">
        <f>SUM(D125:F125)</f>
        <v>0</v>
      </c>
      <c r="H125" s="78"/>
      <c r="I125" s="33"/>
      <c r="J125" s="33">
        <v>0</v>
      </c>
      <c r="K125" s="33">
        <f t="shared" si="24"/>
        <v>0</v>
      </c>
      <c r="L125" s="34"/>
    </row>
    <row r="126" spans="1:12" s="2" customFormat="1" ht="19.95" customHeight="1" x14ac:dyDescent="0.25">
      <c r="A126" s="198"/>
      <c r="B126" s="282"/>
      <c r="C126" s="282"/>
      <c r="D126" s="199"/>
      <c r="E126" s="199"/>
      <c r="F126" s="199"/>
      <c r="G126" s="81">
        <f t="shared" ref="G126:G133" si="25">SUM(D126:F126)</f>
        <v>0</v>
      </c>
      <c r="H126" s="78"/>
      <c r="I126" s="33"/>
      <c r="J126" s="33">
        <v>0</v>
      </c>
      <c r="K126" s="33">
        <f t="shared" si="24"/>
        <v>0</v>
      </c>
      <c r="L126" s="34"/>
    </row>
    <row r="127" spans="1:12" s="2" customFormat="1" ht="19.95" customHeight="1" x14ac:dyDescent="0.25">
      <c r="A127" s="198"/>
      <c r="B127" s="282"/>
      <c r="C127" s="282"/>
      <c r="D127" s="199"/>
      <c r="E127" s="199"/>
      <c r="F127" s="199"/>
      <c r="G127" s="81">
        <f t="shared" si="25"/>
        <v>0</v>
      </c>
      <c r="H127" s="78"/>
      <c r="I127" s="33"/>
      <c r="J127" s="33">
        <v>0</v>
      </c>
      <c r="K127" s="33">
        <f t="shared" si="24"/>
        <v>0</v>
      </c>
      <c r="L127" s="34"/>
    </row>
    <row r="128" spans="1:12" s="2" customFormat="1" ht="19.95" customHeight="1" x14ac:dyDescent="0.25">
      <c r="A128" s="198"/>
      <c r="B128" s="282"/>
      <c r="C128" s="282"/>
      <c r="D128" s="199"/>
      <c r="E128" s="199"/>
      <c r="F128" s="199"/>
      <c r="G128" s="81">
        <f t="shared" si="25"/>
        <v>0</v>
      </c>
      <c r="H128" s="78"/>
      <c r="I128" s="33"/>
      <c r="J128" s="33">
        <v>0</v>
      </c>
      <c r="K128" s="33">
        <f t="shared" si="24"/>
        <v>0</v>
      </c>
      <c r="L128" s="34"/>
    </row>
    <row r="129" spans="1:12" s="2" customFormat="1" ht="19.95" customHeight="1" x14ac:dyDescent="0.25">
      <c r="A129" s="198"/>
      <c r="B129" s="282"/>
      <c r="C129" s="282"/>
      <c r="D129" s="199"/>
      <c r="E129" s="199"/>
      <c r="F129" s="199"/>
      <c r="G129" s="81">
        <f t="shared" si="25"/>
        <v>0</v>
      </c>
      <c r="H129" s="78"/>
      <c r="I129" s="33"/>
      <c r="J129" s="33">
        <v>0</v>
      </c>
      <c r="K129" s="33">
        <f t="shared" si="24"/>
        <v>0</v>
      </c>
      <c r="L129" s="26"/>
    </row>
    <row r="130" spans="1:12" s="2" customFormat="1" ht="19.95" customHeight="1" x14ac:dyDescent="0.25">
      <c r="A130" s="198"/>
      <c r="B130" s="284"/>
      <c r="C130" s="285"/>
      <c r="D130" s="199"/>
      <c r="E130" s="199"/>
      <c r="F130" s="199"/>
      <c r="G130" s="81">
        <f t="shared" si="25"/>
        <v>0</v>
      </c>
      <c r="H130" s="78"/>
      <c r="I130" s="33"/>
      <c r="J130" s="33">
        <v>0</v>
      </c>
      <c r="K130" s="33">
        <f>D130-J130</f>
        <v>0</v>
      </c>
      <c r="L130" s="26"/>
    </row>
    <row r="131" spans="1:12" s="2" customFormat="1" ht="19.95" customHeight="1" x14ac:dyDescent="0.25">
      <c r="A131" s="198"/>
      <c r="B131" s="284"/>
      <c r="C131" s="285"/>
      <c r="D131" s="199"/>
      <c r="E131" s="199"/>
      <c r="F131" s="199"/>
      <c r="G131" s="81">
        <f t="shared" si="25"/>
        <v>0</v>
      </c>
      <c r="H131" s="78"/>
      <c r="I131" s="33"/>
      <c r="J131" s="33">
        <v>0</v>
      </c>
      <c r="K131" s="33">
        <f>D131-J131</f>
        <v>0</v>
      </c>
      <c r="L131" s="26"/>
    </row>
    <row r="132" spans="1:12" s="2" customFormat="1" ht="19.95" customHeight="1" x14ac:dyDescent="0.25">
      <c r="A132" s="198"/>
      <c r="B132" s="284"/>
      <c r="C132" s="285"/>
      <c r="D132" s="199"/>
      <c r="E132" s="199"/>
      <c r="F132" s="199"/>
      <c r="G132" s="81">
        <f t="shared" si="25"/>
        <v>0</v>
      </c>
      <c r="H132" s="78"/>
      <c r="I132" s="33"/>
      <c r="J132" s="33">
        <v>0</v>
      </c>
      <c r="K132" s="33">
        <f>D132-J132</f>
        <v>0</v>
      </c>
      <c r="L132" s="26"/>
    </row>
    <row r="133" spans="1:12" s="2" customFormat="1" ht="19.95" customHeight="1" x14ac:dyDescent="0.25">
      <c r="A133" s="198"/>
      <c r="B133" s="282"/>
      <c r="C133" s="282"/>
      <c r="D133" s="199"/>
      <c r="E133" s="199"/>
      <c r="F133" s="199"/>
      <c r="G133" s="81">
        <f t="shared" si="25"/>
        <v>0</v>
      </c>
      <c r="H133" s="78"/>
      <c r="I133" s="33"/>
      <c r="J133" s="33">
        <v>0</v>
      </c>
      <c r="K133" s="33">
        <f>D133-J133</f>
        <v>0</v>
      </c>
      <c r="L133" s="26"/>
    </row>
    <row r="134" spans="1:12" s="2" customFormat="1" ht="27.9" customHeight="1" thickBot="1" x14ac:dyDescent="0.3">
      <c r="A134" s="39" t="s">
        <v>57</v>
      </c>
      <c r="B134" s="286"/>
      <c r="C134" s="287"/>
      <c r="D134" s="27">
        <f t="shared" ref="D134:K134" si="26">SUM(D124:D133)</f>
        <v>0</v>
      </c>
      <c r="E134" s="27">
        <f t="shared" si="26"/>
        <v>0</v>
      </c>
      <c r="F134" s="27">
        <f t="shared" si="26"/>
        <v>0</v>
      </c>
      <c r="G134" s="82">
        <f t="shared" si="26"/>
        <v>0</v>
      </c>
      <c r="H134" s="75">
        <f t="shared" si="26"/>
        <v>0</v>
      </c>
      <c r="I134" s="27">
        <f t="shared" si="26"/>
        <v>0</v>
      </c>
      <c r="J134" s="27">
        <f>SUM(J124:J133)</f>
        <v>0</v>
      </c>
      <c r="K134" s="27">
        <f t="shared" si="26"/>
        <v>0</v>
      </c>
      <c r="L134" s="35"/>
    </row>
    <row r="135" spans="1:12" s="22" customFormat="1" ht="50.1" customHeight="1" x14ac:dyDescent="0.25">
      <c r="A135" s="227" t="s">
        <v>124</v>
      </c>
      <c r="B135" s="228"/>
      <c r="C135" s="268"/>
      <c r="D135" s="229" t="s">
        <v>69</v>
      </c>
      <c r="E135" s="247" t="s">
        <v>23</v>
      </c>
      <c r="F135" s="247"/>
      <c r="G135" s="250" t="s">
        <v>27</v>
      </c>
      <c r="H135" s="262" t="s">
        <v>68</v>
      </c>
      <c r="I135" s="262"/>
      <c r="J135" s="262"/>
      <c r="K135" s="262"/>
      <c r="L135" s="263"/>
    </row>
    <row r="136" spans="1:12" s="2" customFormat="1" ht="33.6" customHeight="1" x14ac:dyDescent="0.25">
      <c r="A136" s="144" t="s">
        <v>24</v>
      </c>
      <c r="B136" s="255" t="s">
        <v>151</v>
      </c>
      <c r="C136" s="255"/>
      <c r="D136" s="230"/>
      <c r="E136" s="140" t="s">
        <v>26</v>
      </c>
      <c r="F136" s="140" t="s">
        <v>13</v>
      </c>
      <c r="G136" s="251"/>
      <c r="H136" s="77" t="s">
        <v>51</v>
      </c>
      <c r="I136" s="31" t="s">
        <v>52</v>
      </c>
      <c r="J136" s="31" t="s">
        <v>9</v>
      </c>
      <c r="K136" s="31" t="s">
        <v>10</v>
      </c>
      <c r="L136" s="32" t="s">
        <v>11</v>
      </c>
    </row>
    <row r="137" spans="1:12" s="2" customFormat="1" ht="19.95" customHeight="1" x14ac:dyDescent="0.25">
      <c r="A137" s="198"/>
      <c r="B137" s="282"/>
      <c r="C137" s="282"/>
      <c r="D137" s="199"/>
      <c r="E137" s="199"/>
      <c r="F137" s="199"/>
      <c r="G137" s="81">
        <f t="shared" ref="G137:G146" si="27">SUM(D137:F137)</f>
        <v>0</v>
      </c>
      <c r="H137" s="78"/>
      <c r="I137" s="33"/>
      <c r="J137" s="33">
        <v>0</v>
      </c>
      <c r="K137" s="33">
        <f t="shared" ref="K137:K142" si="28">D137-J137</f>
        <v>0</v>
      </c>
      <c r="L137" s="34"/>
    </row>
    <row r="138" spans="1:12" s="2" customFormat="1" ht="19.95" customHeight="1" x14ac:dyDescent="0.25">
      <c r="A138" s="198"/>
      <c r="B138" s="282"/>
      <c r="C138" s="282"/>
      <c r="D138" s="199"/>
      <c r="E138" s="199"/>
      <c r="F138" s="199"/>
      <c r="G138" s="81">
        <f t="shared" si="27"/>
        <v>0</v>
      </c>
      <c r="H138" s="78"/>
      <c r="I138" s="33"/>
      <c r="J138" s="33">
        <v>0</v>
      </c>
      <c r="K138" s="33">
        <f t="shared" si="28"/>
        <v>0</v>
      </c>
      <c r="L138" s="34"/>
    </row>
    <row r="139" spans="1:12" s="2" customFormat="1" ht="19.95" customHeight="1" x14ac:dyDescent="0.25">
      <c r="A139" s="198"/>
      <c r="B139" s="282"/>
      <c r="C139" s="282"/>
      <c r="D139" s="199"/>
      <c r="E139" s="199"/>
      <c r="F139" s="199"/>
      <c r="G139" s="81">
        <f t="shared" si="27"/>
        <v>0</v>
      </c>
      <c r="H139" s="78"/>
      <c r="I139" s="33"/>
      <c r="J139" s="33">
        <v>0</v>
      </c>
      <c r="K139" s="33">
        <f t="shared" si="28"/>
        <v>0</v>
      </c>
      <c r="L139" s="34"/>
    </row>
    <row r="140" spans="1:12" s="2" customFormat="1" ht="19.95" customHeight="1" x14ac:dyDescent="0.25">
      <c r="A140" s="198"/>
      <c r="B140" s="282"/>
      <c r="C140" s="282"/>
      <c r="D140" s="199"/>
      <c r="E140" s="199"/>
      <c r="F140" s="199"/>
      <c r="G140" s="81">
        <f t="shared" si="27"/>
        <v>0</v>
      </c>
      <c r="H140" s="78"/>
      <c r="I140" s="33"/>
      <c r="J140" s="33">
        <v>0</v>
      </c>
      <c r="K140" s="33">
        <f t="shared" si="28"/>
        <v>0</v>
      </c>
      <c r="L140" s="34"/>
    </row>
    <row r="141" spans="1:12" s="2" customFormat="1" ht="19.95" customHeight="1" x14ac:dyDescent="0.25">
      <c r="A141" s="198"/>
      <c r="B141" s="282"/>
      <c r="C141" s="282"/>
      <c r="D141" s="199"/>
      <c r="E141" s="199"/>
      <c r="F141" s="199"/>
      <c r="G141" s="81">
        <f t="shared" si="27"/>
        <v>0</v>
      </c>
      <c r="H141" s="78"/>
      <c r="I141" s="33"/>
      <c r="J141" s="33">
        <v>0</v>
      </c>
      <c r="K141" s="33">
        <f t="shared" si="28"/>
        <v>0</v>
      </c>
      <c r="L141" s="34"/>
    </row>
    <row r="142" spans="1:12" s="2" customFormat="1" ht="19.95" customHeight="1" x14ac:dyDescent="0.25">
      <c r="A142" s="198"/>
      <c r="B142" s="282"/>
      <c r="C142" s="282"/>
      <c r="D142" s="199"/>
      <c r="E142" s="199"/>
      <c r="F142" s="199"/>
      <c r="G142" s="81">
        <f t="shared" si="27"/>
        <v>0</v>
      </c>
      <c r="H142" s="78"/>
      <c r="I142" s="33"/>
      <c r="J142" s="33">
        <v>0</v>
      </c>
      <c r="K142" s="33">
        <f t="shared" si="28"/>
        <v>0</v>
      </c>
      <c r="L142" s="26"/>
    </row>
    <row r="143" spans="1:12" s="2" customFormat="1" ht="19.95" customHeight="1" x14ac:dyDescent="0.25">
      <c r="A143" s="198"/>
      <c r="B143" s="284"/>
      <c r="C143" s="285"/>
      <c r="D143" s="199"/>
      <c r="E143" s="199"/>
      <c r="F143" s="199"/>
      <c r="G143" s="81">
        <f t="shared" si="27"/>
        <v>0</v>
      </c>
      <c r="H143" s="78"/>
      <c r="I143" s="33"/>
      <c r="J143" s="33">
        <v>0</v>
      </c>
      <c r="K143" s="33">
        <f>D143-J143</f>
        <v>0</v>
      </c>
      <c r="L143" s="26"/>
    </row>
    <row r="144" spans="1:12" s="2" customFormat="1" ht="19.95" customHeight="1" x14ac:dyDescent="0.25">
      <c r="A144" s="198"/>
      <c r="B144" s="284"/>
      <c r="C144" s="285"/>
      <c r="D144" s="199"/>
      <c r="E144" s="199"/>
      <c r="F144" s="199"/>
      <c r="G144" s="81">
        <f t="shared" si="27"/>
        <v>0</v>
      </c>
      <c r="H144" s="78"/>
      <c r="I144" s="33"/>
      <c r="J144" s="33">
        <v>0</v>
      </c>
      <c r="K144" s="33">
        <f>D144-J144</f>
        <v>0</v>
      </c>
      <c r="L144" s="26"/>
    </row>
    <row r="145" spans="1:12" s="2" customFormat="1" ht="19.95" customHeight="1" x14ac:dyDescent="0.25">
      <c r="A145" s="198"/>
      <c r="B145" s="284"/>
      <c r="C145" s="285"/>
      <c r="D145" s="199"/>
      <c r="E145" s="199"/>
      <c r="F145" s="199"/>
      <c r="G145" s="81">
        <f t="shared" si="27"/>
        <v>0</v>
      </c>
      <c r="H145" s="78"/>
      <c r="I145" s="33"/>
      <c r="J145" s="33">
        <v>0</v>
      </c>
      <c r="K145" s="33">
        <f>D145-J145</f>
        <v>0</v>
      </c>
      <c r="L145" s="26"/>
    </row>
    <row r="146" spans="1:12" s="2" customFormat="1" ht="19.95" customHeight="1" x14ac:dyDescent="0.25">
      <c r="A146" s="198"/>
      <c r="B146" s="282"/>
      <c r="C146" s="282"/>
      <c r="D146" s="199"/>
      <c r="E146" s="199"/>
      <c r="F146" s="199"/>
      <c r="G146" s="83">
        <f t="shared" si="27"/>
        <v>0</v>
      </c>
      <c r="H146" s="78"/>
      <c r="I146" s="33"/>
      <c r="J146" s="33">
        <v>0</v>
      </c>
      <c r="K146" s="33">
        <f>D146-J146</f>
        <v>0</v>
      </c>
      <c r="L146" s="26"/>
    </row>
    <row r="147" spans="1:12" s="2" customFormat="1" ht="27.9" customHeight="1" thickBot="1" x14ac:dyDescent="0.3">
      <c r="A147" s="39" t="s">
        <v>57</v>
      </c>
      <c r="B147" s="286"/>
      <c r="C147" s="287"/>
      <c r="D147" s="40">
        <f t="shared" ref="D147:K147" si="29">SUM(D137:D146)</f>
        <v>0</v>
      </c>
      <c r="E147" s="40">
        <f t="shared" si="29"/>
        <v>0</v>
      </c>
      <c r="F147" s="40">
        <f t="shared" si="29"/>
        <v>0</v>
      </c>
      <c r="G147" s="84">
        <f t="shared" si="29"/>
        <v>0</v>
      </c>
      <c r="H147" s="79">
        <f t="shared" si="29"/>
        <v>0</v>
      </c>
      <c r="I147" s="41">
        <f t="shared" si="29"/>
        <v>0</v>
      </c>
      <c r="J147" s="41">
        <f t="shared" si="29"/>
        <v>0</v>
      </c>
      <c r="K147" s="42">
        <f t="shared" si="29"/>
        <v>0</v>
      </c>
      <c r="L147" s="35"/>
    </row>
    <row r="148" spans="1:12" s="2" customFormat="1" ht="31.5" customHeight="1" thickBot="1" x14ac:dyDescent="0.3">
      <c r="A148" s="271" t="s">
        <v>59</v>
      </c>
      <c r="B148" s="272"/>
      <c r="C148" s="85"/>
      <c r="D148" s="85">
        <f>SUM(D30+D43+D56+D69+D82+D95+D108+D121+D134+D147)</f>
        <v>0</v>
      </c>
      <c r="E148" s="85">
        <f t="shared" ref="E148:K148" si="30">SUM(E30+E43+E56+E69+E82+E95+E108+E121+E134+E147)</f>
        <v>0</v>
      </c>
      <c r="F148" s="85">
        <f t="shared" si="30"/>
        <v>0</v>
      </c>
      <c r="G148" s="86">
        <f t="shared" si="30"/>
        <v>0</v>
      </c>
      <c r="H148" s="80">
        <f t="shared" si="30"/>
        <v>0</v>
      </c>
      <c r="I148" s="16">
        <f t="shared" si="30"/>
        <v>0</v>
      </c>
      <c r="J148" s="16">
        <f t="shared" si="30"/>
        <v>0</v>
      </c>
      <c r="K148" s="16">
        <f t="shared" si="30"/>
        <v>0</v>
      </c>
      <c r="L148" s="146"/>
    </row>
    <row r="149" spans="1:12" s="2" customFormat="1" ht="24" customHeight="1" thickBot="1" x14ac:dyDescent="0.3">
      <c r="A149" s="147"/>
      <c r="B149" s="147"/>
      <c r="C149" s="150"/>
      <c r="D149" s="150"/>
      <c r="E149" s="150"/>
      <c r="F149" s="150"/>
      <c r="G149" s="150"/>
      <c r="H149" s="151"/>
      <c r="I149" s="151"/>
      <c r="J149" s="151"/>
      <c r="K149" s="151"/>
      <c r="L149" s="146"/>
    </row>
    <row r="150" spans="1:12" s="2" customFormat="1" ht="35.1" customHeight="1" thickBot="1" x14ac:dyDescent="0.3">
      <c r="A150" s="58" t="s">
        <v>60</v>
      </c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</row>
    <row r="151" spans="1:12" s="2" customFormat="1" ht="43.95" customHeight="1" x14ac:dyDescent="0.25">
      <c r="A151" s="154"/>
      <c r="B151" s="158" t="s">
        <v>0</v>
      </c>
      <c r="C151" s="157" t="s">
        <v>48</v>
      </c>
      <c r="D151" s="157" t="s">
        <v>16</v>
      </c>
      <c r="E151" s="158" t="s">
        <v>49</v>
      </c>
      <c r="F151" s="158" t="s">
        <v>1</v>
      </c>
      <c r="G151" s="158" t="s">
        <v>18</v>
      </c>
      <c r="H151" s="158" t="s">
        <v>2</v>
      </c>
      <c r="I151" s="158" t="s">
        <v>47</v>
      </c>
      <c r="J151" s="158" t="s">
        <v>50</v>
      </c>
      <c r="K151" s="159" t="s">
        <v>12</v>
      </c>
      <c r="L151" s="106"/>
    </row>
    <row r="152" spans="1:12" ht="16.8" x14ac:dyDescent="0.3">
      <c r="A152" s="160" t="s">
        <v>27</v>
      </c>
      <c r="B152" s="17">
        <f>SUMIF($A$20:$A$146,"Consultant / Professional Fees / Salaries, fees and benefits",$D$20:$D$146)+SUMIF($A$20:$A$146,"Consultant / Professional Fees / Salaries, fees and benefits",$E$20:$E$146)</f>
        <v>0</v>
      </c>
      <c r="C152" s="17">
        <f>SUMIF($A$20:$A$146,"Event / Venues",$D$20:$D$146)+SUMIF($A$20:$A$146,"Event / Venues",$E$20:$E$146)</f>
        <v>0</v>
      </c>
      <c r="D152" s="17">
        <f>SUMIF($A$20:$A$146,"Equipment",$D$20:$D$146)+SUMIF($A$20:$A$146,"Equipment",$E$20:$E$146)</f>
        <v>0</v>
      </c>
      <c r="E152" s="17">
        <f>SUMIF($A$20:$A$146,"Promotion and Communication",$D$20:$D$146)+SUMIF($A$20:$A$146,"Promotion and Communication",$E$20:$E$146)</f>
        <v>0</v>
      </c>
      <c r="F152" s="17">
        <f>SUMIF($A$20:$A$146,"Hospitality",$D$20:$D$146)+SUMIF($A$20:$A$146,"Hospitality",$E$20:$E$146)</f>
        <v>0</v>
      </c>
      <c r="G152" s="17">
        <f>SUMIF($A$20:$A$146,"Other Project Expenses",$D$20:$D$146)+SUMIF($A$20:$A$146,"Other Project Expenses",$E$20:$E$146)</f>
        <v>0</v>
      </c>
      <c r="H152" s="17">
        <f>SUMIF($A$20:$A$146,"Travel / Accommodation / Per diem",$D$20:$D$146)+SUMIF($A$20:$A$146,"Travel / Accommodation / Per diem",$E$20:$E$146)</f>
        <v>0</v>
      </c>
      <c r="I152" s="17">
        <f>SUMIF($A$20:$A$146,"Administration",$D$20:$D$146)+SUMIF($A$20:$A$146,"Administration",$E$20:$E$146)</f>
        <v>0</v>
      </c>
      <c r="J152" s="17">
        <f>F148</f>
        <v>0</v>
      </c>
      <c r="K152" s="196">
        <f>SUM($B152:$J152)</f>
        <v>0</v>
      </c>
      <c r="L152" s="106"/>
    </row>
    <row r="153" spans="1:12" ht="17.399999999999999" x14ac:dyDescent="0.3">
      <c r="A153" s="160" t="s">
        <v>45</v>
      </c>
      <c r="B153" s="17">
        <f>SUMIF($A$20:$A$146,"Consultant / Professional Fees / Salaries, fees and benefits",$H$20:$H$146)</f>
        <v>0</v>
      </c>
      <c r="C153" s="17">
        <f>SUMIF($A$20:$A$146,"Event / Venues",$H$20:$H$146)</f>
        <v>0</v>
      </c>
      <c r="D153" s="17">
        <f>SUMIF($A$20:$A$146,"Equipment",$H$20:$H$146)</f>
        <v>0</v>
      </c>
      <c r="E153" s="17">
        <f>SUMIF($A$20:$A$146,"Promotion and Communication",$H$20:$H$146)</f>
        <v>0</v>
      </c>
      <c r="F153" s="17">
        <f>SUMIF($A$20:$A$146,"Hospitality",$H$20:$H$146)</f>
        <v>0</v>
      </c>
      <c r="G153" s="17">
        <f>SUMIF($A$20:$A$146,"Other Project Expenses",$H$20:$H$146)</f>
        <v>0</v>
      </c>
      <c r="H153" s="17">
        <f>SUMIF($A$20:$A$146,"Travel / Accommodation / Per diem",$H$20:$H$146)</f>
        <v>0</v>
      </c>
      <c r="I153" s="17">
        <f>SUMIF($A$20:$A$146,"Administration",$H$20:$H$146)</f>
        <v>0</v>
      </c>
      <c r="J153" s="88">
        <v>0</v>
      </c>
      <c r="K153" s="196">
        <f>SUM($B153:$I153)</f>
        <v>0</v>
      </c>
      <c r="L153" s="106"/>
    </row>
    <row r="154" spans="1:12" ht="18" thickBot="1" x14ac:dyDescent="0.35">
      <c r="A154" s="163" t="s">
        <v>46</v>
      </c>
      <c r="B154" s="165">
        <f>SUMIF($A$20:$A$146,"Consultant / Professional Fees / Salaries, fees and benefits",$D$20:$D$146)</f>
        <v>0</v>
      </c>
      <c r="C154" s="165">
        <f>SUMIF($A$20:$A$146,"Event / Venues",$D$20:$D$146)</f>
        <v>0</v>
      </c>
      <c r="D154" s="165">
        <f>SUMIF($A$20:$A$146,"Equipment",$D$20:$D$146)</f>
        <v>0</v>
      </c>
      <c r="E154" s="165">
        <f>SUMIF($A$20:$A$146,"Promotion and Communication",$D$20:$D$146)</f>
        <v>0</v>
      </c>
      <c r="F154" s="165">
        <f>SUMIF($A$20:$A$146,"Hospitality",$D$20:$D$146)</f>
        <v>0</v>
      </c>
      <c r="G154" s="165">
        <f>SUMIF($A$20:$A$146,"Other Project Expenses",$D$20:$D$146)</f>
        <v>0</v>
      </c>
      <c r="H154" s="165">
        <f>SUMIF($A$20:$A$146,"Travel / Accommodation / Per diem",$D$20:$D$146)</f>
        <v>0</v>
      </c>
      <c r="I154" s="165">
        <f>SUMIF($A$20:$A$146,"Administration",$D$20:$D$146)</f>
        <v>0</v>
      </c>
      <c r="J154" s="89">
        <v>0</v>
      </c>
      <c r="K154" s="162">
        <f>SUM($B154:$I154)</f>
        <v>0</v>
      </c>
      <c r="L154" s="106"/>
    </row>
    <row r="155" spans="1:12" s="43" customFormat="1" ht="27.75" customHeight="1" thickBot="1" x14ac:dyDescent="0.3">
      <c r="A155" s="44" t="s">
        <v>44</v>
      </c>
      <c r="B155" s="45">
        <f>SUMIF($A$20:$A$146,"Consultant / Professional Fees / Salaries, fees and benefits",$J$20:$J$146)</f>
        <v>0</v>
      </c>
      <c r="C155" s="45">
        <f>SUMIF($A$20:$A$146,"Event / Venues",$J$20:$J$146)</f>
        <v>0</v>
      </c>
      <c r="D155" s="45">
        <f>SUMIF($A$20:$A$146,"Equipment",$J$20:$J$146)</f>
        <v>0</v>
      </c>
      <c r="E155" s="45">
        <f>SUMIF($A$20:$A$146,"Promotion and Communication",$J$20:$J$146)</f>
        <v>0</v>
      </c>
      <c r="F155" s="45">
        <f>SUMIF($A$20:$A$146,"Hospitality",$J$20:$J$146)</f>
        <v>0</v>
      </c>
      <c r="G155" s="45">
        <f>SUMIF($A$20:$A$146,"Other Project Expenses",$J$20:$J$146)</f>
        <v>0</v>
      </c>
      <c r="H155" s="45">
        <f>SUMIF($A$20:$A$146,"Travel / Accommodation / Per diem",$J$20:$J$146)</f>
        <v>0</v>
      </c>
      <c r="I155" s="45">
        <f>SUMIF($A$20:$A$146,"Administration",$J$20:$J$146)</f>
        <v>0</v>
      </c>
      <c r="J155" s="46">
        <v>0</v>
      </c>
      <c r="K155" s="47">
        <f>SUM($B155:$I155)</f>
        <v>0</v>
      </c>
      <c r="L155" s="167"/>
    </row>
    <row r="156" spans="1:12" s="43" customFormat="1" ht="15.75" customHeight="1" thickBot="1" x14ac:dyDescent="0.3">
      <c r="A156" s="168"/>
      <c r="B156" s="169"/>
      <c r="C156" s="169"/>
      <c r="D156" s="169"/>
      <c r="E156" s="169"/>
      <c r="F156" s="169"/>
      <c r="G156" s="169"/>
      <c r="H156" s="169"/>
      <c r="I156" s="169"/>
      <c r="J156" s="170"/>
      <c r="K156" s="169"/>
      <c r="L156" s="167"/>
    </row>
    <row r="157" spans="1:12" s="2" customFormat="1" ht="29.4" customHeight="1" x14ac:dyDescent="0.25">
      <c r="A157" s="171"/>
      <c r="B157" s="288" t="s">
        <v>63</v>
      </c>
      <c r="C157" s="288"/>
      <c r="D157" s="274" t="s">
        <v>61</v>
      </c>
      <c r="E157" s="275"/>
    </row>
    <row r="158" spans="1:12" s="2" customFormat="1" ht="20.100000000000001" customHeight="1" x14ac:dyDescent="0.25">
      <c r="A158" s="172"/>
      <c r="B158" s="197" t="s">
        <v>58</v>
      </c>
      <c r="C158" s="175" t="s">
        <v>62</v>
      </c>
      <c r="D158" s="175" t="s">
        <v>58</v>
      </c>
      <c r="E158" s="176" t="s">
        <v>62</v>
      </c>
    </row>
    <row r="159" spans="1:12" s="2" customFormat="1" ht="16.5" customHeight="1" x14ac:dyDescent="0.3">
      <c r="A159" s="177" t="s">
        <v>27</v>
      </c>
      <c r="B159" s="17">
        <f>SUM(G30+G43+G56+G69+G82+G95+G108+G121+G134+G147)</f>
        <v>0</v>
      </c>
      <c r="C159" s="90"/>
      <c r="D159" s="18">
        <f>I152</f>
        <v>0</v>
      </c>
      <c r="E159" s="51" t="str">
        <f>IF(B159&gt;0,(D159/B159),"")</f>
        <v/>
      </c>
    </row>
    <row r="160" spans="1:12" s="2" customFormat="1" ht="16.5" customHeight="1" thickBot="1" x14ac:dyDescent="0.35">
      <c r="A160" s="179" t="s">
        <v>46</v>
      </c>
      <c r="B160" s="48">
        <f>SUM(D30+D43+D56+D69+D82+D95+D108+D121+D134+D147)</f>
        <v>0</v>
      </c>
      <c r="C160" s="49" t="str">
        <f>IF(B160&gt;0,($D$148/$G$148),"")</f>
        <v/>
      </c>
      <c r="D160" s="50">
        <f>I154</f>
        <v>0</v>
      </c>
      <c r="E160" s="52" t="str">
        <f>IF(B160&gt;0,(D160/B160),"")</f>
        <v/>
      </c>
    </row>
    <row r="161" spans="1:5" s="183" customFormat="1" ht="27" customHeight="1" thickBot="1" x14ac:dyDescent="0.3">
      <c r="A161" s="53" t="s">
        <v>44</v>
      </c>
      <c r="B161" s="45">
        <f>J148</f>
        <v>0</v>
      </c>
      <c r="C161" s="54" t="str">
        <f>IF(B161&gt;0,(J148/G148),"")</f>
        <v/>
      </c>
      <c r="D161" s="55">
        <f>I155</f>
        <v>0</v>
      </c>
      <c r="E161" s="56" t="str">
        <f>IF(B161&gt;0,(D161/B161),"")</f>
        <v/>
      </c>
    </row>
  </sheetData>
  <sheetProtection formatCells="0" formatRows="0" insertRows="0"/>
  <protectedRanges>
    <protectedRange password="D29F" sqref="A152:I156 E151:J151 K152:K156 J152 A151:B151" name="Range1"/>
    <protectedRange sqref="C70 C31 C44 C83 C122 C135 C18 C57 C96 C109" name="Range8"/>
    <protectedRange sqref="G12 G15" name="Range10"/>
    <protectedRange sqref="A18:C18 A31:C31 A44:C44 A83:C83 A109:C109 A122:C122 A135:C135 A96:C96 A57:C57 A70:C70" name="Range11"/>
    <protectedRange sqref="C12:F12 C15:F15" name="Range2"/>
    <protectedRange password="D29F" sqref="A157:E161 A150:E150" name="Range1_15"/>
  </protectedRanges>
  <mergeCells count="183">
    <mergeCell ref="B145:C145"/>
    <mergeCell ref="B146:C146"/>
    <mergeCell ref="B147:C147"/>
    <mergeCell ref="A148:B148"/>
    <mergeCell ref="B157:C157"/>
    <mergeCell ref="D157:E157"/>
    <mergeCell ref="B139:C139"/>
    <mergeCell ref="B140:C140"/>
    <mergeCell ref="B141:C141"/>
    <mergeCell ref="B142:C142"/>
    <mergeCell ref="B143:C143"/>
    <mergeCell ref="B144:C144"/>
    <mergeCell ref="E135:F135"/>
    <mergeCell ref="G135:G136"/>
    <mergeCell ref="H135:L135"/>
    <mergeCell ref="B136:C136"/>
    <mergeCell ref="B137:C137"/>
    <mergeCell ref="B138:C138"/>
    <mergeCell ref="B131:C131"/>
    <mergeCell ref="B132:C132"/>
    <mergeCell ref="B133:C133"/>
    <mergeCell ref="B134:C134"/>
    <mergeCell ref="A135:C135"/>
    <mergeCell ref="D135:D136"/>
    <mergeCell ref="B125:C125"/>
    <mergeCell ref="B126:C126"/>
    <mergeCell ref="B127:C127"/>
    <mergeCell ref="B128:C128"/>
    <mergeCell ref="B129:C129"/>
    <mergeCell ref="B130:C130"/>
    <mergeCell ref="D122:D123"/>
    <mergeCell ref="E122:F122"/>
    <mergeCell ref="G122:G123"/>
    <mergeCell ref="H122:L122"/>
    <mergeCell ref="B123:C123"/>
    <mergeCell ref="B124:C124"/>
    <mergeCell ref="B117:C117"/>
    <mergeCell ref="B118:C118"/>
    <mergeCell ref="B119:C119"/>
    <mergeCell ref="B120:C120"/>
    <mergeCell ref="B121:C121"/>
    <mergeCell ref="A122:C122"/>
    <mergeCell ref="B111:C111"/>
    <mergeCell ref="B112:C112"/>
    <mergeCell ref="B113:C113"/>
    <mergeCell ref="B114:C114"/>
    <mergeCell ref="B115:C115"/>
    <mergeCell ref="B116:C116"/>
    <mergeCell ref="B108:C108"/>
    <mergeCell ref="A109:C109"/>
    <mergeCell ref="D109:D110"/>
    <mergeCell ref="E109:F109"/>
    <mergeCell ref="G109:G110"/>
    <mergeCell ref="H109:L109"/>
    <mergeCell ref="B110:C110"/>
    <mergeCell ref="B102:C102"/>
    <mergeCell ref="B103:C103"/>
    <mergeCell ref="B104:C104"/>
    <mergeCell ref="B105:C105"/>
    <mergeCell ref="B106:C106"/>
    <mergeCell ref="B107:C107"/>
    <mergeCell ref="H96:L96"/>
    <mergeCell ref="B97:C97"/>
    <mergeCell ref="B98:C98"/>
    <mergeCell ref="B99:C99"/>
    <mergeCell ref="B100:C100"/>
    <mergeCell ref="B101:C101"/>
    <mergeCell ref="B94:C94"/>
    <mergeCell ref="B95:C95"/>
    <mergeCell ref="A96:C96"/>
    <mergeCell ref="D96:D97"/>
    <mergeCell ref="E96:F96"/>
    <mergeCell ref="G96:G97"/>
    <mergeCell ref="B88:C88"/>
    <mergeCell ref="B89:C89"/>
    <mergeCell ref="B90:C90"/>
    <mergeCell ref="B91:C91"/>
    <mergeCell ref="B92:C92"/>
    <mergeCell ref="B93:C93"/>
    <mergeCell ref="G83:G84"/>
    <mergeCell ref="H83:L83"/>
    <mergeCell ref="B84:C84"/>
    <mergeCell ref="B85:C85"/>
    <mergeCell ref="B86:C86"/>
    <mergeCell ref="B87:C87"/>
    <mergeCell ref="B80:C80"/>
    <mergeCell ref="B81:C81"/>
    <mergeCell ref="B82:C82"/>
    <mergeCell ref="A83:C83"/>
    <mergeCell ref="D83:D84"/>
    <mergeCell ref="E83:F83"/>
    <mergeCell ref="B74:C74"/>
    <mergeCell ref="B75:C75"/>
    <mergeCell ref="B76:C76"/>
    <mergeCell ref="B77:C77"/>
    <mergeCell ref="B78:C78"/>
    <mergeCell ref="B79:C79"/>
    <mergeCell ref="E70:F70"/>
    <mergeCell ref="G70:G71"/>
    <mergeCell ref="H70:L70"/>
    <mergeCell ref="B71:C71"/>
    <mergeCell ref="B72:C72"/>
    <mergeCell ref="B73:C73"/>
    <mergeCell ref="B66:C66"/>
    <mergeCell ref="B67:C67"/>
    <mergeCell ref="B68:C68"/>
    <mergeCell ref="B69:C69"/>
    <mergeCell ref="A70:C70"/>
    <mergeCell ref="D70:D71"/>
    <mergeCell ref="B60:C60"/>
    <mergeCell ref="B61:C61"/>
    <mergeCell ref="B62:C62"/>
    <mergeCell ref="B63:C63"/>
    <mergeCell ref="B64:C64"/>
    <mergeCell ref="B65:C65"/>
    <mergeCell ref="D57:D58"/>
    <mergeCell ref="E57:F57"/>
    <mergeCell ref="G57:G58"/>
    <mergeCell ref="H57:L57"/>
    <mergeCell ref="B58:C58"/>
    <mergeCell ref="B59:C59"/>
    <mergeCell ref="B52:C52"/>
    <mergeCell ref="B53:C53"/>
    <mergeCell ref="B54:C54"/>
    <mergeCell ref="B55:C55"/>
    <mergeCell ref="B56:C56"/>
    <mergeCell ref="A57:C57"/>
    <mergeCell ref="B46:C46"/>
    <mergeCell ref="B47:C47"/>
    <mergeCell ref="B48:C48"/>
    <mergeCell ref="B49:C49"/>
    <mergeCell ref="B50:C50"/>
    <mergeCell ref="B51:C51"/>
    <mergeCell ref="B43:C43"/>
    <mergeCell ref="A44:C44"/>
    <mergeCell ref="D44:D45"/>
    <mergeCell ref="E44:F44"/>
    <mergeCell ref="G44:G45"/>
    <mergeCell ref="H44:L44"/>
    <mergeCell ref="B45:C45"/>
    <mergeCell ref="B37:C37"/>
    <mergeCell ref="B38:C38"/>
    <mergeCell ref="B39:C39"/>
    <mergeCell ref="B40:C40"/>
    <mergeCell ref="B41:C41"/>
    <mergeCell ref="B42:C42"/>
    <mergeCell ref="H31:L31"/>
    <mergeCell ref="B32:C32"/>
    <mergeCell ref="B33:C33"/>
    <mergeCell ref="B34:C34"/>
    <mergeCell ref="B35:C35"/>
    <mergeCell ref="B36:C36"/>
    <mergeCell ref="B29:C29"/>
    <mergeCell ref="B30:C30"/>
    <mergeCell ref="A31:C31"/>
    <mergeCell ref="D31:D32"/>
    <mergeCell ref="E31:F31"/>
    <mergeCell ref="G31:G32"/>
    <mergeCell ref="B23:C23"/>
    <mergeCell ref="B24:C24"/>
    <mergeCell ref="B25:C25"/>
    <mergeCell ref="B26:C26"/>
    <mergeCell ref="B27:C27"/>
    <mergeCell ref="B28:C28"/>
    <mergeCell ref="G18:G19"/>
    <mergeCell ref="H18:L18"/>
    <mergeCell ref="B19:C19"/>
    <mergeCell ref="B20:C20"/>
    <mergeCell ref="B21:C21"/>
    <mergeCell ref="B22:C22"/>
    <mergeCell ref="C12:F12"/>
    <mergeCell ref="C13:F13"/>
    <mergeCell ref="C14:F14"/>
    <mergeCell ref="C15:F15"/>
    <mergeCell ref="A18:C18"/>
    <mergeCell ref="D18:D19"/>
    <mergeCell ref="E18:F18"/>
    <mergeCell ref="A1:G2"/>
    <mergeCell ref="C4:G4"/>
    <mergeCell ref="C5:G5"/>
    <mergeCell ref="A7:F7"/>
    <mergeCell ref="A8:F8"/>
    <mergeCell ref="C11:F11"/>
  </mergeCells>
  <conditionalFormatting sqref="D20:G29">
    <cfRule type="expression" priority="1" stopIfTrue="1">
      <formula>$F20=$D20:$F20</formula>
    </cfRule>
  </conditionalFormatting>
  <conditionalFormatting sqref="D33:G42">
    <cfRule type="expression" priority="12" stopIfTrue="1">
      <formula>$F33=$D33:$F33</formula>
    </cfRule>
  </conditionalFormatting>
  <conditionalFormatting sqref="D46:G55">
    <cfRule type="expression" priority="11" stopIfTrue="1">
      <formula>$F46=$D46:$F46</formula>
    </cfRule>
  </conditionalFormatting>
  <conditionalFormatting sqref="D59:G68">
    <cfRule type="expression" priority="10" stopIfTrue="1">
      <formula>$F59=$D59:$F59</formula>
    </cfRule>
  </conditionalFormatting>
  <conditionalFormatting sqref="D72:G81">
    <cfRule type="expression" priority="9" stopIfTrue="1">
      <formula>$F72=$D72:$F72</formula>
    </cfRule>
  </conditionalFormatting>
  <conditionalFormatting sqref="D85:G94">
    <cfRule type="expression" priority="8" stopIfTrue="1">
      <formula>$F85=$D85:$F85</formula>
    </cfRule>
  </conditionalFormatting>
  <conditionalFormatting sqref="D98:G107">
    <cfRule type="expression" priority="7" stopIfTrue="1">
      <formula>$F98=$D98:$F98</formula>
    </cfRule>
  </conditionalFormatting>
  <conditionalFormatting sqref="D111:G120">
    <cfRule type="expression" priority="6" stopIfTrue="1">
      <formula>$F111=$D111:$F111</formula>
    </cfRule>
  </conditionalFormatting>
  <conditionalFormatting sqref="D124:G133">
    <cfRule type="expression" priority="5" stopIfTrue="1">
      <formula>$F124=$D124:$F124</formula>
    </cfRule>
  </conditionalFormatting>
  <conditionalFormatting sqref="D137:G146">
    <cfRule type="expression" priority="4" stopIfTrue="1">
      <formula>$F137=$D137:$F137</formula>
    </cfRule>
  </conditionalFormatting>
  <conditionalFormatting sqref="G7:G8">
    <cfRule type="expression" dxfId="1" priority="2" stopIfTrue="1">
      <formula>G7="No"</formula>
    </cfRule>
    <cfRule type="expression" dxfId="0" priority="3" stopIfTrue="1">
      <formula>G7="Yes"</formula>
    </cfRule>
  </conditionalFormatting>
  <pageMargins left="0.23622047244094491" right="0.23622047244094491" top="0.74803149606299213" bottom="0.74803149606299213" header="0.31496062992125984" footer="0.31496062992125984"/>
  <pageSetup paperSize="5" scale="9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A01D903-ACDA-4A9A-845F-1AFECF0D94A8}">
          <x14:formula1>
            <xm:f>'Departmental use only'!$A$3:$A$10</xm:f>
          </x14:formula1>
          <xm:sqref>A33:A42 A20:A29 A46:A55 A59:A68 A72:A81 A85:A94 A98:A107 A111:A120 A124:A133 A137:A146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27E7-1032-47B6-978E-86D3CEF583DA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Instructions</vt:lpstr>
      <vt:lpstr>Eligible Expenses</vt:lpstr>
      <vt:lpstr>Ineligible Expenses</vt:lpstr>
      <vt:lpstr>Example of Budget</vt:lpstr>
      <vt:lpstr>MULTI-YEAR 2026-2027</vt:lpstr>
      <vt:lpstr>MULTI-YEAR 2027-2028</vt:lpstr>
      <vt:lpstr>OPF 2026-2027</vt:lpstr>
      <vt:lpstr>OPF 2027-2028</vt:lpstr>
      <vt:lpstr>Sheet1</vt:lpstr>
      <vt:lpstr>Sheet2</vt:lpstr>
      <vt:lpstr>Departmental use only</vt:lpstr>
      <vt:lpstr>Consultant_Professional_Fees</vt:lpstr>
      <vt:lpstr>Items</vt:lpstr>
      <vt:lpstr>'Eligible Expenses'!Print_Area</vt:lpstr>
      <vt:lpstr>'Example of Budget'!Print_Area</vt:lpstr>
      <vt:lpstr>'Ineligible Expenses'!Print_Area</vt:lpstr>
      <vt:lpstr>'MULTI-YEAR 2026-2027'!Print_Area</vt:lpstr>
      <vt:lpstr>'MULTI-YEAR 2027-2028'!Print_Area</vt:lpstr>
      <vt:lpstr>'OPF 2026-2027'!Print_Area</vt:lpstr>
      <vt:lpstr>'OPF 2027-2028'!Print_Area</vt:lpstr>
    </vt:vector>
  </TitlesOfParts>
  <Company>PCH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Jean-Rene Leblanc</dc:creator>
  <cp:lastModifiedBy>Frankie Cote</cp:lastModifiedBy>
  <cp:lastPrinted>2025-05-29T14:34:05Z</cp:lastPrinted>
  <dcterms:created xsi:type="dcterms:W3CDTF">2014-10-15T19:27:16Z</dcterms:created>
  <dcterms:modified xsi:type="dcterms:W3CDTF">2025-11-25T19:36:21Z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b4b7a6-9caa-4b32-95da-d5cfefd952da_Enabled">
    <vt:lpwstr>true</vt:lpwstr>
  </property>
  <property fmtid="{D5CDD505-2E9C-101B-9397-08002B2CF9AE}" pid="3" name="MSIP_Label_adb4b7a6-9caa-4b32-95da-d5cfefd952da_SetDate">
    <vt:lpwstr>2022-11-23T13:47:42Z</vt:lpwstr>
  </property>
  <property fmtid="{D5CDD505-2E9C-101B-9397-08002B2CF9AE}" pid="4" name="MSIP_Label_adb4b7a6-9caa-4b32-95da-d5cfefd952da_Method">
    <vt:lpwstr>Standard</vt:lpwstr>
  </property>
  <property fmtid="{D5CDD505-2E9C-101B-9397-08002B2CF9AE}" pid="5" name="MSIP_Label_adb4b7a6-9caa-4b32-95da-d5cfefd952da_Name">
    <vt:lpwstr>Unclassified</vt:lpwstr>
  </property>
  <property fmtid="{D5CDD505-2E9C-101B-9397-08002B2CF9AE}" pid="6" name="MSIP_Label_adb4b7a6-9caa-4b32-95da-d5cfefd952da_SiteId">
    <vt:lpwstr>7969f40a-ef10-4cad-a9c2-ea2ca603743a</vt:lpwstr>
  </property>
  <property fmtid="{D5CDD505-2E9C-101B-9397-08002B2CF9AE}" pid="7" name="MSIP_Label_adb4b7a6-9caa-4b32-95da-d5cfefd952da_ActionId">
    <vt:lpwstr>775ffc03-81ca-408d-a92e-ca40d6937e20</vt:lpwstr>
  </property>
  <property fmtid="{D5CDD505-2E9C-101B-9397-08002B2CF9AE}" pid="8" name="MSIP_Label_adb4b7a6-9caa-4b32-95da-d5cfefd952da_ContentBits">
    <vt:lpwstr>0</vt:lpwstr>
  </property>
</Properties>
</file>